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'DC42'!$A$1:$K$34</definedName>
    <definedName name="_xlnm.Print_Area" localSheetId="11">'DC48'!$A$1:$K$34</definedName>
    <definedName name="_xlnm.Print_Area" localSheetId="1">'EKU'!$A$1:$K$34</definedName>
    <definedName name="_xlnm.Print_Area" localSheetId="4">'GT421'!$A$1:$K$34</definedName>
    <definedName name="_xlnm.Print_Area" localSheetId="5">'GT422'!$A$1:$K$34</definedName>
    <definedName name="_xlnm.Print_Area" localSheetId="6">'GT423'!$A$1:$K$34</definedName>
    <definedName name="_xlnm.Print_Area" localSheetId="8">'GT481'!$A$1:$K$34</definedName>
    <definedName name="_xlnm.Print_Area" localSheetId="9">'GT484'!$A$1:$K$34</definedName>
    <definedName name="_xlnm.Print_Area" localSheetId="10">'GT485'!$A$1:$K$34</definedName>
    <definedName name="_xlnm.Print_Area" localSheetId="2">'JHB'!$A$1:$K$34</definedName>
    <definedName name="_xlnm.Print_Area" localSheetId="0">'Summary'!$A$1:$K$34</definedName>
    <definedName name="_xlnm.Print_Area" localSheetId="3">'TSH'!$A$1:$K$34</definedName>
  </definedNames>
  <calcPr fullCalcOnLoad="1"/>
</workbook>
</file>

<file path=xl/sharedStrings.xml><?xml version="1.0" encoding="utf-8"?>
<sst xmlns="http://schemas.openxmlformats.org/spreadsheetml/2006/main" count="948" uniqueCount="54">
  <si>
    <t/>
  </si>
  <si>
    <t/>
  </si>
  <si>
    <t>Gauteng: City of Ekurhuleni (EKU)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</si>
  <si>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</si>
  <si>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</si>
  <si>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</si>
  <si>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</si>
  <si>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</si>
  <si>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</si>
  <si>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</si>
  <si>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</si>
  <si>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</si>
  <si>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</si>
  <si>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</si>
  <si>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</si>
  <si>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</si>
  <si>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</si>
  <si>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</si>
  <si>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</si>
  <si>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</si>
  <si>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</si>
  <si>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</si>
  <si>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</si>
  <si>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</si>
  <si>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</si>
  <si>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</si>
  <si>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</si>
  <si>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</si>
  <si>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</si>
  <si>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</si>
  <si>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</si>
  <si>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</si>
  <si>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</si>
  <si>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</si>
  <si>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</si>
  <si>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</si>
  <si>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</si>
  <si>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</si>
  <si>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</si>
  <si>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</si>
  <si>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</si>
  <si>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</si>
  <si>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</si>
  <si>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Gauteng: City of Johannesburg (JHB)</t>
  </si>
  <si>
    <t>Gauteng: City of Tshwane (TSH)</t>
  </si>
  <si>
    <t>Gauteng: Emfuleni (GT421)</t>
  </si>
  <si>
    <t>Gauteng: Midvaal (GT422)</t>
  </si>
  <si>
    <t>Gauteng: Lesedi (GT423)</t>
  </si>
  <si>
    <t>Gauteng: Sedibeng (DC42)</t>
  </si>
  <si>
    <t>Gauteng: Mogale City (GT481)</t>
  </si>
  <si>
    <t>Gauteng: Merafong City (GT484)</t>
  </si>
  <si>
    <t>Gauteng: Rand West City (GT485)</t>
  </si>
  <si>
    <t>Gauteng: West Rand (DC48)</t>
  </si>
  <si>
    <t>CONSOLIDATION FOR GAUTENG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</si>
</sst>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K2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30566791449</v>
      </c>
      <c r="D8" s="42">
        <v>30441247481</v>
      </c>
      <c r="E8" s="42">
        <v>30728407065</v>
      </c>
      <c r="F8" s="42">
        <v>31607359758</v>
      </c>
      <c r="G8" s="43">
        <v>33195231441</v>
      </c>
      <c r="H8" s="44">
        <v>34891289572</v>
      </c>
      <c r="I8" s="21">
        <f>IF(($E8=0),0,((($F8/$E8)-1)*100))</f>
        <v>2.8603913347696297</v>
      </c>
      <c r="J8" s="22">
        <f>IF(($E8=0),0,(((($H8/$E8)^(1/3))-1)*100))</f>
        <v>4.325944347389865</v>
      </c>
      <c r="K8" s="2"/>
    </row>
    <row r="9" spans="1:11" ht="12.75">
      <c r="A9" s="4" t="s">
        <v>17</v>
      </c>
      <c r="B9" s="20" t="s">
        <v>20</v>
      </c>
      <c r="C9" s="42">
        <v>90116489566</v>
      </c>
      <c r="D9" s="42">
        <v>88810975958</v>
      </c>
      <c r="E9" s="42">
        <v>83569719658</v>
      </c>
      <c r="F9" s="42">
        <v>96212138237</v>
      </c>
      <c r="G9" s="43">
        <v>103735012965</v>
      </c>
      <c r="H9" s="44">
        <v>111301147019</v>
      </c>
      <c r="I9" s="21">
        <f>IF(($E9=0),0,((($F9/$E9)-1)*100))</f>
        <v>15.127989696193467</v>
      </c>
      <c r="J9" s="22">
        <f>IF(($E9=0),0,(((($H9/$E9)^(1/3))-1)*100))</f>
        <v>10.023020826556262</v>
      </c>
      <c r="K9" s="2"/>
    </row>
    <row r="10" spans="1:11" ht="12.75">
      <c r="A10" s="4" t="s">
        <v>17</v>
      </c>
      <c r="B10" s="20" t="s">
        <v>21</v>
      </c>
      <c r="C10" s="42">
        <v>43866648954</v>
      </c>
      <c r="D10" s="42">
        <v>37087375986</v>
      </c>
      <c r="E10" s="42">
        <v>42228549765</v>
      </c>
      <c r="F10" s="42">
        <v>37029472036</v>
      </c>
      <c r="G10" s="43">
        <v>38465568191</v>
      </c>
      <c r="H10" s="44">
        <v>39575451967</v>
      </c>
      <c r="I10" s="21">
        <f aca="true" t="shared" si="0" ref="I10:I33">IF(($E10=0),0,((($F10/$E10)-1)*100))</f>
        <v>-12.311760072113852</v>
      </c>
      <c r="J10" s="22">
        <f aca="true" t="shared" si="1" ref="J10:J33">IF(($E10=0),0,(((($H10/$E10)^(1/3))-1)*100))</f>
        <v>-2.139693384892283</v>
      </c>
      <c r="K10" s="2"/>
    </row>
    <row r="11" spans="1:11" ht="12.75">
      <c r="A11" s="8" t="s">
        <v>17</v>
      </c>
      <c r="B11" s="23" t="s">
        <v>22</v>
      </c>
      <c r="C11" s="45">
        <v>164549929969</v>
      </c>
      <c r="D11" s="45">
        <v>156339599425</v>
      </c>
      <c r="E11" s="45">
        <v>156526676488</v>
      </c>
      <c r="F11" s="45">
        <v>164848970031</v>
      </c>
      <c r="G11" s="46">
        <v>175395812597</v>
      </c>
      <c r="H11" s="47">
        <v>185767888558</v>
      </c>
      <c r="I11" s="24">
        <f t="shared" si="0"/>
        <v>5.316853158661439</v>
      </c>
      <c r="J11" s="25">
        <f t="shared" si="1"/>
        <v>5.875163409245632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41545661893</v>
      </c>
      <c r="D13" s="42">
        <v>41781786495</v>
      </c>
      <c r="E13" s="42">
        <v>42304337448</v>
      </c>
      <c r="F13" s="42">
        <v>43827285943</v>
      </c>
      <c r="G13" s="43">
        <v>46344248863</v>
      </c>
      <c r="H13" s="44">
        <v>48580785600</v>
      </c>
      <c r="I13" s="21">
        <f t="shared" si="0"/>
        <v>3.5999819093538443</v>
      </c>
      <c r="J13" s="22">
        <f t="shared" si="1"/>
        <v>4.7192553362602085</v>
      </c>
      <c r="K13" s="2"/>
    </row>
    <row r="14" spans="1:11" ht="12.75">
      <c r="A14" s="4" t="s">
        <v>17</v>
      </c>
      <c r="B14" s="20" t="s">
        <v>25</v>
      </c>
      <c r="C14" s="42">
        <v>12875550906</v>
      </c>
      <c r="D14" s="42">
        <v>13388901260</v>
      </c>
      <c r="E14" s="42">
        <v>14233638783</v>
      </c>
      <c r="F14" s="42">
        <v>13320345152</v>
      </c>
      <c r="G14" s="43">
        <v>14044048270</v>
      </c>
      <c r="H14" s="44">
        <v>14665321041</v>
      </c>
      <c r="I14" s="21">
        <f t="shared" si="0"/>
        <v>-6.416445189622177</v>
      </c>
      <c r="J14" s="22">
        <f t="shared" si="1"/>
        <v>1.0008924997666924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38203183192</v>
      </c>
      <c r="D16" s="42">
        <v>37983656256</v>
      </c>
      <c r="E16" s="42">
        <v>37727114443</v>
      </c>
      <c r="F16" s="42">
        <v>43647893704</v>
      </c>
      <c r="G16" s="43">
        <v>47305504800</v>
      </c>
      <c r="H16" s="44">
        <v>51441305232</v>
      </c>
      <c r="I16" s="21">
        <f t="shared" si="0"/>
        <v>15.69369761884496</v>
      </c>
      <c r="J16" s="22">
        <f t="shared" si="1"/>
        <v>10.888403292045567</v>
      </c>
      <c r="K16" s="2"/>
    </row>
    <row r="17" spans="1:11" ht="12.75">
      <c r="A17" s="4" t="s">
        <v>17</v>
      </c>
      <c r="B17" s="20" t="s">
        <v>27</v>
      </c>
      <c r="C17" s="42">
        <v>72036883625</v>
      </c>
      <c r="D17" s="42">
        <v>63448258150</v>
      </c>
      <c r="E17" s="42">
        <v>62924843827</v>
      </c>
      <c r="F17" s="42">
        <v>63598516164</v>
      </c>
      <c r="G17" s="43">
        <v>67093531843</v>
      </c>
      <c r="H17" s="44">
        <v>70478729203</v>
      </c>
      <c r="I17" s="28">
        <f t="shared" si="0"/>
        <v>1.0705983456266166</v>
      </c>
      <c r="J17" s="29">
        <f t="shared" si="1"/>
        <v>3.8513084743385884</v>
      </c>
      <c r="K17" s="2"/>
    </row>
    <row r="18" spans="1:11" ht="12.75">
      <c r="A18" s="4" t="s">
        <v>17</v>
      </c>
      <c r="B18" s="23" t="s">
        <v>28</v>
      </c>
      <c r="C18" s="45">
        <v>164661279616</v>
      </c>
      <c r="D18" s="45">
        <v>156602602161</v>
      </c>
      <c r="E18" s="45">
        <v>157189934501</v>
      </c>
      <c r="F18" s="45">
        <v>164394040963</v>
      </c>
      <c r="G18" s="46">
        <v>174787333776</v>
      </c>
      <c r="H18" s="47">
        <v>185166141076</v>
      </c>
      <c r="I18" s="24">
        <f t="shared" si="0"/>
        <v>4.583058377668681</v>
      </c>
      <c r="J18" s="25">
        <f t="shared" si="1"/>
        <v>5.611760201400218</v>
      </c>
      <c r="K18" s="2"/>
    </row>
    <row r="19" spans="1:11" ht="23.25" customHeight="1">
      <c r="A19" s="30" t="s">
        <v>17</v>
      </c>
      <c r="B19" s="31" t="s">
        <v>29</v>
      </c>
      <c r="C19" s="51">
        <v>-111349647</v>
      </c>
      <c r="D19" s="51">
        <v>-263002736</v>
      </c>
      <c r="E19" s="51">
        <v>-663258013</v>
      </c>
      <c r="F19" s="52">
        <v>454929068</v>
      </c>
      <c r="G19" s="53">
        <v>608478821</v>
      </c>
      <c r="H19" s="54">
        <v>601747482</v>
      </c>
      <c r="I19" s="32">
        <f t="shared" si="0"/>
        <v>-168.59005983844781</v>
      </c>
      <c r="J19" s="33">
        <f t="shared" si="1"/>
        <v>-196.80785379767832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5727190259</v>
      </c>
      <c r="D22" s="42">
        <v>6256215138</v>
      </c>
      <c r="E22" s="42">
        <v>4426251470</v>
      </c>
      <c r="F22" s="42">
        <v>6053938309</v>
      </c>
      <c r="G22" s="43">
        <v>5620996355</v>
      </c>
      <c r="H22" s="44">
        <v>5422647133</v>
      </c>
      <c r="I22" s="37">
        <f t="shared" si="0"/>
        <v>36.773483161362265</v>
      </c>
      <c r="J22" s="22">
        <f t="shared" si="1"/>
        <v>7.001965079115302</v>
      </c>
      <c r="K22" s="2"/>
    </row>
    <row r="23" spans="1:11" ht="12.75">
      <c r="A23" s="8" t="s">
        <v>17</v>
      </c>
      <c r="B23" s="20" t="s">
        <v>32</v>
      </c>
      <c r="C23" s="42">
        <v>2775546523</v>
      </c>
      <c r="D23" s="42">
        <v>2739990511</v>
      </c>
      <c r="E23" s="42">
        <v>1912537104</v>
      </c>
      <c r="F23" s="42">
        <v>3542055008</v>
      </c>
      <c r="G23" s="43">
        <v>3567321189</v>
      </c>
      <c r="H23" s="44">
        <v>3897958854</v>
      </c>
      <c r="I23" s="37">
        <f t="shared" si="0"/>
        <v>85.20189755231019</v>
      </c>
      <c r="J23" s="22">
        <f t="shared" si="1"/>
        <v>26.787311758879675</v>
      </c>
      <c r="K23" s="2"/>
    </row>
    <row r="24" spans="1:11" ht="12.75">
      <c r="A24" s="8" t="s">
        <v>17</v>
      </c>
      <c r="B24" s="20" t="s">
        <v>33</v>
      </c>
      <c r="C24" s="42">
        <v>6918619125</v>
      </c>
      <c r="D24" s="42">
        <v>8542346542</v>
      </c>
      <c r="E24" s="42">
        <v>7365695000</v>
      </c>
      <c r="F24" s="42">
        <v>7887760158</v>
      </c>
      <c r="G24" s="43">
        <v>8443778235</v>
      </c>
      <c r="H24" s="44">
        <v>8582266776</v>
      </c>
      <c r="I24" s="37">
        <f t="shared" si="0"/>
        <v>7.087792231418755</v>
      </c>
      <c r="J24" s="22">
        <f t="shared" si="1"/>
        <v>5.227542087996517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15421355907</v>
      </c>
      <c r="D26" s="45">
        <v>17538552191</v>
      </c>
      <c r="E26" s="45">
        <v>13704483574</v>
      </c>
      <c r="F26" s="45">
        <v>17483753475</v>
      </c>
      <c r="G26" s="46">
        <v>17632095779</v>
      </c>
      <c r="H26" s="47">
        <v>17902872763</v>
      </c>
      <c r="I26" s="24">
        <f t="shared" si="0"/>
        <v>27.576886648760635</v>
      </c>
      <c r="J26" s="25">
        <f t="shared" si="1"/>
        <v>9.316742926122634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2343123349</v>
      </c>
      <c r="D28" s="42">
        <v>2642066686</v>
      </c>
      <c r="E28" s="42">
        <v>2236257894</v>
      </c>
      <c r="F28" s="42">
        <v>2190182308</v>
      </c>
      <c r="G28" s="43">
        <v>1779001598</v>
      </c>
      <c r="H28" s="44">
        <v>1899093284</v>
      </c>
      <c r="I28" s="37">
        <f t="shared" si="0"/>
        <v>-2.0603878525649155</v>
      </c>
      <c r="J28" s="22">
        <f t="shared" si="1"/>
        <v>-5.301855317183279</v>
      </c>
      <c r="K28" s="2"/>
    </row>
    <row r="29" spans="1:11" ht="12.75">
      <c r="A29" s="8" t="s">
        <v>17</v>
      </c>
      <c r="B29" s="20" t="s">
        <v>38</v>
      </c>
      <c r="C29" s="42">
        <v>1651830879</v>
      </c>
      <c r="D29" s="42">
        <v>2301095572</v>
      </c>
      <c r="E29" s="42">
        <v>1873833188</v>
      </c>
      <c r="F29" s="42">
        <v>1987714034</v>
      </c>
      <c r="G29" s="43">
        <v>1947625192</v>
      </c>
      <c r="H29" s="44">
        <v>1977795963</v>
      </c>
      <c r="I29" s="37">
        <f t="shared" si="0"/>
        <v>6.077427101264465</v>
      </c>
      <c r="J29" s="22">
        <f t="shared" si="1"/>
        <v>1.8161927246231668</v>
      </c>
      <c r="K29" s="2"/>
    </row>
    <row r="30" spans="1:11" ht="12.75">
      <c r="A30" s="8" t="s">
        <v>17</v>
      </c>
      <c r="B30" s="20" t="s">
        <v>39</v>
      </c>
      <c r="C30" s="42">
        <v>531133588</v>
      </c>
      <c r="D30" s="42">
        <v>1142087722</v>
      </c>
      <c r="E30" s="42">
        <v>690090719</v>
      </c>
      <c r="F30" s="42">
        <v>1959956602</v>
      </c>
      <c r="G30" s="43">
        <v>1885807737</v>
      </c>
      <c r="H30" s="44">
        <v>2141033351</v>
      </c>
      <c r="I30" s="37">
        <f t="shared" si="0"/>
        <v>184.0143401493855</v>
      </c>
      <c r="J30" s="22">
        <f t="shared" si="1"/>
        <v>45.849769996247545</v>
      </c>
      <c r="K30" s="2"/>
    </row>
    <row r="31" spans="1:11" ht="12.75">
      <c r="A31" s="8" t="s">
        <v>17</v>
      </c>
      <c r="B31" s="20" t="s">
        <v>40</v>
      </c>
      <c r="C31" s="42">
        <v>3648403231</v>
      </c>
      <c r="D31" s="42">
        <v>3695564868</v>
      </c>
      <c r="E31" s="42">
        <v>3598895724</v>
      </c>
      <c r="F31" s="42">
        <v>3522316622</v>
      </c>
      <c r="G31" s="43">
        <v>4342984103</v>
      </c>
      <c r="H31" s="44">
        <v>4873526559</v>
      </c>
      <c r="I31" s="37">
        <f t="shared" si="0"/>
        <v>-2.1278499815739593</v>
      </c>
      <c r="J31" s="22">
        <f t="shared" si="1"/>
        <v>10.634698821674672</v>
      </c>
      <c r="K31" s="2"/>
    </row>
    <row r="32" spans="1:11" ht="12.75">
      <c r="A32" s="8" t="s">
        <v>17</v>
      </c>
      <c r="B32" s="20" t="s">
        <v>34</v>
      </c>
      <c r="C32" s="42">
        <v>7249474860</v>
      </c>
      <c r="D32" s="42">
        <v>7763787343</v>
      </c>
      <c r="E32" s="42">
        <v>5480424728</v>
      </c>
      <c r="F32" s="42">
        <v>7811114909</v>
      </c>
      <c r="G32" s="43">
        <v>7662285149</v>
      </c>
      <c r="H32" s="44">
        <v>6994769606</v>
      </c>
      <c r="I32" s="37">
        <f t="shared" si="0"/>
        <v>42.527546616821255</v>
      </c>
      <c r="J32" s="22">
        <f t="shared" si="1"/>
        <v>8.472520668232475</v>
      </c>
      <c r="K32" s="2"/>
    </row>
    <row r="33" spans="1:11" ht="13.5" thickBot="1">
      <c r="A33" s="8" t="s">
        <v>17</v>
      </c>
      <c r="B33" s="38" t="s">
        <v>41</v>
      </c>
      <c r="C33" s="58">
        <v>15423965907</v>
      </c>
      <c r="D33" s="58">
        <v>17544602191</v>
      </c>
      <c r="E33" s="58">
        <v>13879502253</v>
      </c>
      <c r="F33" s="58">
        <v>17471284475</v>
      </c>
      <c r="G33" s="59">
        <v>17617703779</v>
      </c>
      <c r="H33" s="60">
        <v>17886218763</v>
      </c>
      <c r="I33" s="39">
        <f t="shared" si="0"/>
        <v>25.878321545887207</v>
      </c>
      <c r="J33" s="40">
        <f t="shared" si="1"/>
        <v>8.821543655371311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569239508</v>
      </c>
      <c r="D8" s="42">
        <v>563951588</v>
      </c>
      <c r="E8" s="42">
        <v>1210623649</v>
      </c>
      <c r="F8" s="42">
        <v>597788683</v>
      </c>
      <c r="G8" s="43">
        <v>633656006</v>
      </c>
      <c r="H8" s="44">
        <v>671675366</v>
      </c>
      <c r="I8" s="21">
        <f>IF(($E8=0),0,((($F8/$E8)-1)*100))</f>
        <v>-50.621426940256306</v>
      </c>
      <c r="J8" s="22">
        <f>IF(($E8=0),0,(((($H8/$E8)^(1/3))-1)*100))</f>
        <v>-17.829343694175805</v>
      </c>
      <c r="K8" s="2"/>
    </row>
    <row r="9" spans="1:11" ht="12.75">
      <c r="A9" s="4" t="s">
        <v>17</v>
      </c>
      <c r="B9" s="20" t="s">
        <v>20</v>
      </c>
      <c r="C9" s="42">
        <v>738664788</v>
      </c>
      <c r="D9" s="42">
        <v>749119910</v>
      </c>
      <c r="E9" s="42">
        <v>2090101553</v>
      </c>
      <c r="F9" s="42">
        <v>814859708</v>
      </c>
      <c r="G9" s="43">
        <v>863751290</v>
      </c>
      <c r="H9" s="44">
        <v>915576367</v>
      </c>
      <c r="I9" s="21">
        <f>IF(($E9=0),0,((($F9/$E9)-1)*100))</f>
        <v>-61.01339158231801</v>
      </c>
      <c r="J9" s="22">
        <f>IF(($E9=0),0,(((($H9/$E9)^(1/3))-1)*100))</f>
        <v>-24.05327303614274</v>
      </c>
      <c r="K9" s="2"/>
    </row>
    <row r="10" spans="1:11" ht="12.75">
      <c r="A10" s="4" t="s">
        <v>17</v>
      </c>
      <c r="B10" s="20" t="s">
        <v>21</v>
      </c>
      <c r="C10" s="42">
        <v>504850903</v>
      </c>
      <c r="D10" s="42">
        <v>538817493</v>
      </c>
      <c r="E10" s="42">
        <v>1198913836</v>
      </c>
      <c r="F10" s="42">
        <v>522139913</v>
      </c>
      <c r="G10" s="43">
        <v>521950215</v>
      </c>
      <c r="H10" s="44">
        <v>546124629</v>
      </c>
      <c r="I10" s="21">
        <f aca="true" t="shared" si="0" ref="I10:I33">IF(($E10=0),0,((($F10/$E10)-1)*100))</f>
        <v>-56.44892090477134</v>
      </c>
      <c r="J10" s="22">
        <f aca="true" t="shared" si="1" ref="J10:J33">IF(($E10=0),0,(((($H10/$E10)^(1/3))-1)*100))</f>
        <v>-23.057209984330605</v>
      </c>
      <c r="K10" s="2"/>
    </row>
    <row r="11" spans="1:11" ht="12.75">
      <c r="A11" s="8" t="s">
        <v>17</v>
      </c>
      <c r="B11" s="23" t="s">
        <v>22</v>
      </c>
      <c r="C11" s="45">
        <v>1812755199</v>
      </c>
      <c r="D11" s="45">
        <v>1851888991</v>
      </c>
      <c r="E11" s="45">
        <v>4499639038</v>
      </c>
      <c r="F11" s="45">
        <v>1934788304</v>
      </c>
      <c r="G11" s="46">
        <v>2019357511</v>
      </c>
      <c r="H11" s="47">
        <v>2133376362</v>
      </c>
      <c r="I11" s="24">
        <f t="shared" si="0"/>
        <v>-57.001255263800566</v>
      </c>
      <c r="J11" s="25">
        <f t="shared" si="1"/>
        <v>-22.023584432039765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367438216</v>
      </c>
      <c r="D13" s="42">
        <v>368277205</v>
      </c>
      <c r="E13" s="42">
        <v>994290987</v>
      </c>
      <c r="F13" s="42">
        <v>390673916</v>
      </c>
      <c r="G13" s="43">
        <v>414261356</v>
      </c>
      <c r="H13" s="44">
        <v>438946039</v>
      </c>
      <c r="I13" s="21">
        <f t="shared" si="0"/>
        <v>-60.708291525527024</v>
      </c>
      <c r="J13" s="22">
        <f t="shared" si="1"/>
        <v>-23.856551151720275</v>
      </c>
      <c r="K13" s="2"/>
    </row>
    <row r="14" spans="1:11" ht="12.75">
      <c r="A14" s="4" t="s">
        <v>17</v>
      </c>
      <c r="B14" s="20" t="s">
        <v>25</v>
      </c>
      <c r="C14" s="42">
        <v>460920929</v>
      </c>
      <c r="D14" s="42">
        <v>460917565</v>
      </c>
      <c r="E14" s="42">
        <v>650707341</v>
      </c>
      <c r="F14" s="42">
        <v>482371472</v>
      </c>
      <c r="G14" s="43">
        <v>511313761</v>
      </c>
      <c r="H14" s="44">
        <v>541992587</v>
      </c>
      <c r="I14" s="21">
        <f t="shared" si="0"/>
        <v>-25.869674182759837</v>
      </c>
      <c r="J14" s="22">
        <f t="shared" si="1"/>
        <v>-5.911644020249041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324205005</v>
      </c>
      <c r="D16" s="42">
        <v>324205005</v>
      </c>
      <c r="E16" s="42">
        <v>946670559</v>
      </c>
      <c r="F16" s="42">
        <v>389046006</v>
      </c>
      <c r="G16" s="43">
        <v>412388766</v>
      </c>
      <c r="H16" s="44">
        <v>437132092</v>
      </c>
      <c r="I16" s="21">
        <f t="shared" si="0"/>
        <v>-58.903759887604146</v>
      </c>
      <c r="J16" s="22">
        <f t="shared" si="1"/>
        <v>-22.7073957995897</v>
      </c>
      <c r="K16" s="2"/>
    </row>
    <row r="17" spans="1:11" ht="12.75">
      <c r="A17" s="4" t="s">
        <v>17</v>
      </c>
      <c r="B17" s="20" t="s">
        <v>27</v>
      </c>
      <c r="C17" s="42">
        <v>639271807</v>
      </c>
      <c r="D17" s="42">
        <v>652557325</v>
      </c>
      <c r="E17" s="42">
        <v>1310239855</v>
      </c>
      <c r="F17" s="42">
        <v>639384257</v>
      </c>
      <c r="G17" s="43">
        <v>696013699</v>
      </c>
      <c r="H17" s="44">
        <v>726175094</v>
      </c>
      <c r="I17" s="28">
        <f t="shared" si="0"/>
        <v>-51.20097632810903</v>
      </c>
      <c r="J17" s="29">
        <f t="shared" si="1"/>
        <v>-17.858332552604807</v>
      </c>
      <c r="K17" s="2"/>
    </row>
    <row r="18" spans="1:11" ht="12.75">
      <c r="A18" s="4" t="s">
        <v>17</v>
      </c>
      <c r="B18" s="23" t="s">
        <v>28</v>
      </c>
      <c r="C18" s="45">
        <v>1791835957</v>
      </c>
      <c r="D18" s="45">
        <v>1805957100</v>
      </c>
      <c r="E18" s="45">
        <v>3901908742</v>
      </c>
      <c r="F18" s="45">
        <v>1901475651</v>
      </c>
      <c r="G18" s="46">
        <v>2033977582</v>
      </c>
      <c r="H18" s="47">
        <v>2144245812</v>
      </c>
      <c r="I18" s="24">
        <f t="shared" si="0"/>
        <v>-51.26806451077168</v>
      </c>
      <c r="J18" s="25">
        <f t="shared" si="1"/>
        <v>-18.090837096702927</v>
      </c>
      <c r="K18" s="2"/>
    </row>
    <row r="19" spans="1:11" ht="23.25" customHeight="1">
      <c r="A19" s="30" t="s">
        <v>17</v>
      </c>
      <c r="B19" s="31" t="s">
        <v>29</v>
      </c>
      <c r="C19" s="51">
        <v>20919242</v>
      </c>
      <c r="D19" s="51">
        <v>45931891</v>
      </c>
      <c r="E19" s="51">
        <v>597730296</v>
      </c>
      <c r="F19" s="52">
        <v>33312653</v>
      </c>
      <c r="G19" s="53">
        <v>-14620071</v>
      </c>
      <c r="H19" s="54">
        <v>-10869450</v>
      </c>
      <c r="I19" s="32">
        <f t="shared" si="0"/>
        <v>-94.42680867559706</v>
      </c>
      <c r="J19" s="33">
        <f t="shared" si="1"/>
        <v>-126.29667063170427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2000000</v>
      </c>
      <c r="D23" s="42">
        <v>1945688</v>
      </c>
      <c r="E23" s="42">
        <v>557187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172146089</v>
      </c>
      <c r="D24" s="42">
        <v>177321089</v>
      </c>
      <c r="E24" s="42">
        <v>64432912</v>
      </c>
      <c r="F24" s="42">
        <v>147752250</v>
      </c>
      <c r="G24" s="43">
        <v>129284600</v>
      </c>
      <c r="H24" s="44">
        <v>135149300</v>
      </c>
      <c r="I24" s="37">
        <f t="shared" si="0"/>
        <v>129.311768494958</v>
      </c>
      <c r="J24" s="22">
        <f t="shared" si="1"/>
        <v>28.007479728627494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174146089</v>
      </c>
      <c r="D26" s="45">
        <v>179266777</v>
      </c>
      <c r="E26" s="45">
        <v>64990099</v>
      </c>
      <c r="F26" s="45">
        <v>147752250</v>
      </c>
      <c r="G26" s="46">
        <v>129284600</v>
      </c>
      <c r="H26" s="47">
        <v>135149300</v>
      </c>
      <c r="I26" s="24">
        <f t="shared" si="0"/>
        <v>127.34578385547621</v>
      </c>
      <c r="J26" s="25">
        <f t="shared" si="1"/>
        <v>27.64060892068969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100597789</v>
      </c>
      <c r="D28" s="42">
        <v>110272789</v>
      </c>
      <c r="E28" s="42">
        <v>72210819</v>
      </c>
      <c r="F28" s="42">
        <v>46000000</v>
      </c>
      <c r="G28" s="43">
        <v>40420000</v>
      </c>
      <c r="H28" s="44">
        <v>40806000</v>
      </c>
      <c r="I28" s="37">
        <f t="shared" si="0"/>
        <v>-36.29763429216888</v>
      </c>
      <c r="J28" s="22">
        <f t="shared" si="1"/>
        <v>-17.325054332225974</v>
      </c>
      <c r="K28" s="2"/>
    </row>
    <row r="29" spans="1:11" ht="12.75">
      <c r="A29" s="8" t="s">
        <v>17</v>
      </c>
      <c r="B29" s="20" t="s">
        <v>38</v>
      </c>
      <c r="C29" s="42">
        <v>26773000</v>
      </c>
      <c r="D29" s="42">
        <v>26773000</v>
      </c>
      <c r="E29" s="42">
        <v>0</v>
      </c>
      <c r="F29" s="42">
        <v>5000000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37351300</v>
      </c>
      <c r="D31" s="42">
        <v>37351300</v>
      </c>
      <c r="E31" s="42">
        <v>1195846</v>
      </c>
      <c r="F31" s="42">
        <v>38191260</v>
      </c>
      <c r="G31" s="43">
        <v>0</v>
      </c>
      <c r="H31" s="44">
        <v>0</v>
      </c>
      <c r="I31" s="37">
        <f t="shared" si="0"/>
        <v>3093.660387708785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11884000</v>
      </c>
      <c r="D32" s="42">
        <v>7329688</v>
      </c>
      <c r="E32" s="42">
        <v>557187</v>
      </c>
      <c r="F32" s="42">
        <v>45801990</v>
      </c>
      <c r="G32" s="43">
        <v>74382600</v>
      </c>
      <c r="H32" s="44">
        <v>77599300</v>
      </c>
      <c r="I32" s="37">
        <f t="shared" si="0"/>
        <v>8120.218705748698</v>
      </c>
      <c r="J32" s="22">
        <f t="shared" si="1"/>
        <v>418.34503483136035</v>
      </c>
      <c r="K32" s="2"/>
    </row>
    <row r="33" spans="1:11" ht="13.5" thickBot="1">
      <c r="A33" s="8" t="s">
        <v>17</v>
      </c>
      <c r="B33" s="38" t="s">
        <v>41</v>
      </c>
      <c r="C33" s="58">
        <v>176606089</v>
      </c>
      <c r="D33" s="58">
        <v>181726777</v>
      </c>
      <c r="E33" s="58">
        <v>73963852</v>
      </c>
      <c r="F33" s="58">
        <v>134993250</v>
      </c>
      <c r="G33" s="59">
        <v>114802600</v>
      </c>
      <c r="H33" s="60">
        <v>118405300</v>
      </c>
      <c r="I33" s="39">
        <f t="shared" si="0"/>
        <v>82.51246568391272</v>
      </c>
      <c r="J33" s="40">
        <f t="shared" si="1"/>
        <v>16.981505757218507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250220360</v>
      </c>
      <c r="D8" s="42">
        <v>286798665</v>
      </c>
      <c r="E8" s="42">
        <v>256088419</v>
      </c>
      <c r="F8" s="42">
        <v>332330000</v>
      </c>
      <c r="G8" s="43">
        <v>352270000</v>
      </c>
      <c r="H8" s="44">
        <v>373406001</v>
      </c>
      <c r="I8" s="21">
        <f>IF(($E8=0),0,((($F8/$E8)-1)*100))</f>
        <v>29.77158486811542</v>
      </c>
      <c r="J8" s="22">
        <f>IF(($E8=0),0,(((($H8/$E8)^(1/3))-1)*100))</f>
        <v>13.395838853255793</v>
      </c>
      <c r="K8" s="2"/>
    </row>
    <row r="9" spans="1:11" ht="12.75">
      <c r="A9" s="4" t="s">
        <v>17</v>
      </c>
      <c r="B9" s="20" t="s">
        <v>20</v>
      </c>
      <c r="C9" s="42">
        <v>1206207152</v>
      </c>
      <c r="D9" s="42">
        <v>1221068201</v>
      </c>
      <c r="E9" s="42">
        <v>1038557194</v>
      </c>
      <c r="F9" s="42">
        <v>1331537124</v>
      </c>
      <c r="G9" s="43">
        <v>1419341231</v>
      </c>
      <c r="H9" s="44">
        <v>1504502044</v>
      </c>
      <c r="I9" s="21">
        <f>IF(($E9=0),0,((($F9/$E9)-1)*100))</f>
        <v>28.210283621606692</v>
      </c>
      <c r="J9" s="22">
        <f>IF(($E9=0),0,(((($H9/$E9)^(1/3))-1)*100))</f>
        <v>13.149886130502475</v>
      </c>
      <c r="K9" s="2"/>
    </row>
    <row r="10" spans="1:11" ht="12.75">
      <c r="A10" s="4" t="s">
        <v>17</v>
      </c>
      <c r="B10" s="20" t="s">
        <v>21</v>
      </c>
      <c r="C10" s="42">
        <v>537251397</v>
      </c>
      <c r="D10" s="42">
        <v>543658246</v>
      </c>
      <c r="E10" s="42">
        <v>440053571</v>
      </c>
      <c r="F10" s="42">
        <v>523083831</v>
      </c>
      <c r="G10" s="43">
        <v>518414979</v>
      </c>
      <c r="H10" s="44">
        <v>530966671</v>
      </c>
      <c r="I10" s="21">
        <f aca="true" t="shared" si="0" ref="I10:I33">IF(($E10=0),0,((($F10/$E10)-1)*100))</f>
        <v>18.868216388136073</v>
      </c>
      <c r="J10" s="22">
        <f aca="true" t="shared" si="1" ref="J10:J33">IF(($E10=0),0,(((($H10/$E10)^(1/3))-1)*100))</f>
        <v>6.460190057895665</v>
      </c>
      <c r="K10" s="2"/>
    </row>
    <row r="11" spans="1:11" ht="12.75">
      <c r="A11" s="8" t="s">
        <v>17</v>
      </c>
      <c r="B11" s="23" t="s">
        <v>22</v>
      </c>
      <c r="C11" s="45">
        <v>1993678909</v>
      </c>
      <c r="D11" s="45">
        <v>2051525112</v>
      </c>
      <c r="E11" s="45">
        <v>1734699184</v>
      </c>
      <c r="F11" s="45">
        <v>2186950955</v>
      </c>
      <c r="G11" s="46">
        <v>2290026210</v>
      </c>
      <c r="H11" s="47">
        <v>2408874716</v>
      </c>
      <c r="I11" s="24">
        <f t="shared" si="0"/>
        <v>26.070904694678166</v>
      </c>
      <c r="J11" s="25">
        <f t="shared" si="1"/>
        <v>11.565524883198064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570308407</v>
      </c>
      <c r="D13" s="42">
        <v>558250060</v>
      </c>
      <c r="E13" s="42">
        <v>531702445</v>
      </c>
      <c r="F13" s="42">
        <v>571514569</v>
      </c>
      <c r="G13" s="43">
        <v>600090283</v>
      </c>
      <c r="H13" s="44">
        <v>642096625</v>
      </c>
      <c r="I13" s="21">
        <f t="shared" si="0"/>
        <v>7.48766991282126</v>
      </c>
      <c r="J13" s="22">
        <f t="shared" si="1"/>
        <v>6.4904289965555195</v>
      </c>
      <c r="K13" s="2"/>
    </row>
    <row r="14" spans="1:11" ht="12.75">
      <c r="A14" s="4" t="s">
        <v>17</v>
      </c>
      <c r="B14" s="20" t="s">
        <v>25</v>
      </c>
      <c r="C14" s="42">
        <v>237476863</v>
      </c>
      <c r="D14" s="42">
        <v>237476863</v>
      </c>
      <c r="E14" s="42">
        <v>9296665</v>
      </c>
      <c r="F14" s="42">
        <v>228476863</v>
      </c>
      <c r="G14" s="43">
        <v>235331169</v>
      </c>
      <c r="H14" s="44">
        <v>240037793</v>
      </c>
      <c r="I14" s="21">
        <f t="shared" si="0"/>
        <v>2357.6217708178146</v>
      </c>
      <c r="J14" s="22">
        <f t="shared" si="1"/>
        <v>195.5635093313595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555985710</v>
      </c>
      <c r="D16" s="42">
        <v>555985710</v>
      </c>
      <c r="E16" s="42">
        <v>456931599</v>
      </c>
      <c r="F16" s="42">
        <v>589344853</v>
      </c>
      <c r="G16" s="43">
        <v>612918647</v>
      </c>
      <c r="H16" s="44">
        <v>643564579</v>
      </c>
      <c r="I16" s="21">
        <f t="shared" si="0"/>
        <v>28.978791199774314</v>
      </c>
      <c r="J16" s="22">
        <f t="shared" si="1"/>
        <v>12.093469986519324</v>
      </c>
      <c r="K16" s="2"/>
    </row>
    <row r="17" spans="1:11" ht="12.75">
      <c r="A17" s="4" t="s">
        <v>17</v>
      </c>
      <c r="B17" s="20" t="s">
        <v>27</v>
      </c>
      <c r="C17" s="42">
        <v>718901916</v>
      </c>
      <c r="D17" s="42">
        <v>786813111</v>
      </c>
      <c r="E17" s="42">
        <v>383525131</v>
      </c>
      <c r="F17" s="42">
        <v>797230508</v>
      </c>
      <c r="G17" s="43">
        <v>831104281</v>
      </c>
      <c r="H17" s="44">
        <v>869987207</v>
      </c>
      <c r="I17" s="28">
        <f t="shared" si="0"/>
        <v>107.86917037778156</v>
      </c>
      <c r="J17" s="29">
        <f t="shared" si="1"/>
        <v>31.39323734262185</v>
      </c>
      <c r="K17" s="2"/>
    </row>
    <row r="18" spans="1:11" ht="12.75">
      <c r="A18" s="4" t="s">
        <v>17</v>
      </c>
      <c r="B18" s="23" t="s">
        <v>28</v>
      </c>
      <c r="C18" s="45">
        <v>2082672896</v>
      </c>
      <c r="D18" s="45">
        <v>2138525744</v>
      </c>
      <c r="E18" s="45">
        <v>1381455840</v>
      </c>
      <c r="F18" s="45">
        <v>2186566793</v>
      </c>
      <c r="G18" s="46">
        <v>2279444380</v>
      </c>
      <c r="H18" s="47">
        <v>2395686204</v>
      </c>
      <c r="I18" s="24">
        <f t="shared" si="0"/>
        <v>58.27989065506429</v>
      </c>
      <c r="J18" s="25">
        <f t="shared" si="1"/>
        <v>20.14277026604279</v>
      </c>
      <c r="K18" s="2"/>
    </row>
    <row r="19" spans="1:11" ht="23.25" customHeight="1">
      <c r="A19" s="30" t="s">
        <v>17</v>
      </c>
      <c r="B19" s="31" t="s">
        <v>29</v>
      </c>
      <c r="C19" s="51">
        <v>-88993987</v>
      </c>
      <c r="D19" s="51">
        <v>-87000632</v>
      </c>
      <c r="E19" s="51">
        <v>353243344</v>
      </c>
      <c r="F19" s="52">
        <v>384162</v>
      </c>
      <c r="G19" s="53">
        <v>10581830</v>
      </c>
      <c r="H19" s="54">
        <v>13188512</v>
      </c>
      <c r="I19" s="32">
        <f t="shared" si="0"/>
        <v>-99.89124720776054</v>
      </c>
      <c r="J19" s="33">
        <f t="shared" si="1"/>
        <v>-66.57737133694246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61584000</v>
      </c>
      <c r="D23" s="42">
        <v>56661670</v>
      </c>
      <c r="E23" s="42">
        <v>1503556</v>
      </c>
      <c r="F23" s="42">
        <v>15220000</v>
      </c>
      <c r="G23" s="43">
        <v>0</v>
      </c>
      <c r="H23" s="44">
        <v>0</v>
      </c>
      <c r="I23" s="37">
        <f t="shared" si="0"/>
        <v>912.2669192234941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133067300</v>
      </c>
      <c r="D24" s="42">
        <v>218418000</v>
      </c>
      <c r="E24" s="42">
        <v>121002380</v>
      </c>
      <c r="F24" s="42">
        <v>178200000</v>
      </c>
      <c r="G24" s="43">
        <v>141425000</v>
      </c>
      <c r="H24" s="44">
        <v>140186000</v>
      </c>
      <c r="I24" s="37">
        <f t="shared" si="0"/>
        <v>47.26983056035758</v>
      </c>
      <c r="J24" s="22">
        <f t="shared" si="1"/>
        <v>5.027632808133586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194651300</v>
      </c>
      <c r="D26" s="45">
        <v>275079670</v>
      </c>
      <c r="E26" s="45">
        <v>122505936</v>
      </c>
      <c r="F26" s="45">
        <v>193420000</v>
      </c>
      <c r="G26" s="46">
        <v>141425000</v>
      </c>
      <c r="H26" s="47">
        <v>140186000</v>
      </c>
      <c r="I26" s="24">
        <f t="shared" si="0"/>
        <v>57.88622683557145</v>
      </c>
      <c r="J26" s="25">
        <f t="shared" si="1"/>
        <v>4.596183194228298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38460000</v>
      </c>
      <c r="D28" s="42">
        <v>53858000</v>
      </c>
      <c r="E28" s="42">
        <v>35106417</v>
      </c>
      <c r="F28" s="42">
        <v>59950000</v>
      </c>
      <c r="G28" s="43">
        <v>1228000</v>
      </c>
      <c r="H28" s="44">
        <v>4185900</v>
      </c>
      <c r="I28" s="37">
        <f t="shared" si="0"/>
        <v>70.76650117840279</v>
      </c>
      <c r="J28" s="22">
        <f t="shared" si="1"/>
        <v>-50.78084947433832</v>
      </c>
      <c r="K28" s="2"/>
    </row>
    <row r="29" spans="1:11" ht="12.75">
      <c r="A29" s="8" t="s">
        <v>17</v>
      </c>
      <c r="B29" s="20" t="s">
        <v>38</v>
      </c>
      <c r="C29" s="42">
        <v>46884000</v>
      </c>
      <c r="D29" s="42">
        <v>43634070</v>
      </c>
      <c r="E29" s="42">
        <v>2477700</v>
      </c>
      <c r="F29" s="42">
        <v>23700000</v>
      </c>
      <c r="G29" s="43">
        <v>44000000</v>
      </c>
      <c r="H29" s="44">
        <v>35000000</v>
      </c>
      <c r="I29" s="37">
        <f t="shared" si="0"/>
        <v>856.532267829035</v>
      </c>
      <c r="J29" s="22">
        <f t="shared" si="1"/>
        <v>141.73513331167854</v>
      </c>
      <c r="K29" s="2"/>
    </row>
    <row r="30" spans="1:11" ht="12.75">
      <c r="A30" s="8" t="s">
        <v>17</v>
      </c>
      <c r="B30" s="20" t="s">
        <v>39</v>
      </c>
      <c r="C30" s="42">
        <v>5000000</v>
      </c>
      <c r="D30" s="42">
        <v>5000000</v>
      </c>
      <c r="E30" s="42">
        <v>1822559</v>
      </c>
      <c r="F30" s="42">
        <v>10000000</v>
      </c>
      <c r="G30" s="43">
        <v>0</v>
      </c>
      <c r="H30" s="44">
        <v>0</v>
      </c>
      <c r="I30" s="37">
        <f t="shared" si="0"/>
        <v>448.6790825427325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86007300</v>
      </c>
      <c r="D31" s="42">
        <v>95960000</v>
      </c>
      <c r="E31" s="42">
        <v>52771724</v>
      </c>
      <c r="F31" s="42">
        <v>40500000</v>
      </c>
      <c r="G31" s="43">
        <v>64630000</v>
      </c>
      <c r="H31" s="44">
        <v>80000000</v>
      </c>
      <c r="I31" s="37">
        <f t="shared" si="0"/>
        <v>-23.254354926892283</v>
      </c>
      <c r="J31" s="22">
        <f t="shared" si="1"/>
        <v>14.876069630955513</v>
      </c>
      <c r="K31" s="2"/>
    </row>
    <row r="32" spans="1:11" ht="12.75">
      <c r="A32" s="8" t="s">
        <v>17</v>
      </c>
      <c r="B32" s="20" t="s">
        <v>34</v>
      </c>
      <c r="C32" s="42">
        <v>18300000</v>
      </c>
      <c r="D32" s="42">
        <v>76627600</v>
      </c>
      <c r="E32" s="42">
        <v>32858997</v>
      </c>
      <c r="F32" s="42">
        <v>59270000</v>
      </c>
      <c r="G32" s="43">
        <v>31567000</v>
      </c>
      <c r="H32" s="44">
        <v>21000100</v>
      </c>
      <c r="I32" s="37">
        <f t="shared" si="0"/>
        <v>80.37677778174421</v>
      </c>
      <c r="J32" s="22">
        <f t="shared" si="1"/>
        <v>-13.863143191461724</v>
      </c>
      <c r="K32" s="2"/>
    </row>
    <row r="33" spans="1:11" ht="13.5" thickBot="1">
      <c r="A33" s="8" t="s">
        <v>17</v>
      </c>
      <c r="B33" s="38" t="s">
        <v>41</v>
      </c>
      <c r="C33" s="58">
        <v>194651300</v>
      </c>
      <c r="D33" s="58">
        <v>275079670</v>
      </c>
      <c r="E33" s="58">
        <v>125037397</v>
      </c>
      <c r="F33" s="58">
        <v>193420000</v>
      </c>
      <c r="G33" s="59">
        <v>141425000</v>
      </c>
      <c r="H33" s="60">
        <v>140186000</v>
      </c>
      <c r="I33" s="39">
        <f t="shared" si="0"/>
        <v>54.689720548165276</v>
      </c>
      <c r="J33" s="40">
        <f t="shared" si="1"/>
        <v>3.8854933643236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170776</v>
      </c>
      <c r="F9" s="42">
        <v>0</v>
      </c>
      <c r="G9" s="43">
        <v>0</v>
      </c>
      <c r="H9" s="44">
        <v>0</v>
      </c>
      <c r="I9" s="21">
        <f>IF(($E9=0),0,((($F9/$E9)-1)*100))</f>
        <v>-100</v>
      </c>
      <c r="J9" s="22">
        <f>IF(($E9=0),0,(((($H9/$E9)^(1/3))-1)*100))</f>
        <v>-100</v>
      </c>
      <c r="K9" s="2"/>
    </row>
    <row r="10" spans="1:11" ht="12.75">
      <c r="A10" s="4" t="s">
        <v>17</v>
      </c>
      <c r="B10" s="20" t="s">
        <v>21</v>
      </c>
      <c r="C10" s="42">
        <v>259342322</v>
      </c>
      <c r="D10" s="42">
        <v>258036324</v>
      </c>
      <c r="E10" s="42">
        <v>248302465</v>
      </c>
      <c r="F10" s="42">
        <v>245622442</v>
      </c>
      <c r="G10" s="43">
        <v>253916233</v>
      </c>
      <c r="H10" s="44">
        <v>245622442</v>
      </c>
      <c r="I10" s="21">
        <f aca="true" t="shared" si="0" ref="I10:I33">IF(($E10=0),0,((($F10/$E10)-1)*100))</f>
        <v>-1.0793380565110366</v>
      </c>
      <c r="J10" s="22">
        <f aca="true" t="shared" si="1" ref="J10:J33">IF(($E10=0),0,(((($H10/$E10)^(1/3))-1)*100))</f>
        <v>-0.3610815819994784</v>
      </c>
      <c r="K10" s="2"/>
    </row>
    <row r="11" spans="1:11" ht="12.75">
      <c r="A11" s="8" t="s">
        <v>17</v>
      </c>
      <c r="B11" s="23" t="s">
        <v>22</v>
      </c>
      <c r="C11" s="45">
        <v>259342322</v>
      </c>
      <c r="D11" s="45">
        <v>258036324</v>
      </c>
      <c r="E11" s="45">
        <v>248473241</v>
      </c>
      <c r="F11" s="45">
        <v>245622442</v>
      </c>
      <c r="G11" s="46">
        <v>253916233</v>
      </c>
      <c r="H11" s="47">
        <v>245622442</v>
      </c>
      <c r="I11" s="24">
        <f t="shared" si="0"/>
        <v>-1.1473263634050657</v>
      </c>
      <c r="J11" s="25">
        <f t="shared" si="1"/>
        <v>-0.38391413559919485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189656002</v>
      </c>
      <c r="D13" s="42">
        <v>189856096</v>
      </c>
      <c r="E13" s="42">
        <v>188789461</v>
      </c>
      <c r="F13" s="42">
        <v>192978430</v>
      </c>
      <c r="G13" s="43">
        <v>206486920</v>
      </c>
      <c r="H13" s="44">
        <v>192978430</v>
      </c>
      <c r="I13" s="21">
        <f t="shared" si="0"/>
        <v>2.218857439293176</v>
      </c>
      <c r="J13" s="22">
        <f t="shared" si="1"/>
        <v>0.7342152331820007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71139394</v>
      </c>
      <c r="D17" s="42">
        <v>60550080</v>
      </c>
      <c r="E17" s="42">
        <v>54434680</v>
      </c>
      <c r="F17" s="42">
        <v>94158043</v>
      </c>
      <c r="G17" s="43">
        <v>98095408</v>
      </c>
      <c r="H17" s="44">
        <v>94158043</v>
      </c>
      <c r="I17" s="28">
        <f t="shared" si="0"/>
        <v>72.97436670887016</v>
      </c>
      <c r="J17" s="29">
        <f t="shared" si="1"/>
        <v>20.040349095490484</v>
      </c>
      <c r="K17" s="2"/>
    </row>
    <row r="18" spans="1:11" ht="12.75">
      <c r="A18" s="4" t="s">
        <v>17</v>
      </c>
      <c r="B18" s="23" t="s">
        <v>28</v>
      </c>
      <c r="C18" s="45">
        <v>260795396</v>
      </c>
      <c r="D18" s="45">
        <v>250406176</v>
      </c>
      <c r="E18" s="45">
        <v>243224141</v>
      </c>
      <c r="F18" s="45">
        <v>287136473</v>
      </c>
      <c r="G18" s="46">
        <v>304582328</v>
      </c>
      <c r="H18" s="47">
        <v>287136473</v>
      </c>
      <c r="I18" s="24">
        <f t="shared" si="0"/>
        <v>18.054265427542404</v>
      </c>
      <c r="J18" s="25">
        <f t="shared" si="1"/>
        <v>5.688376761040881</v>
      </c>
      <c r="K18" s="2"/>
    </row>
    <row r="19" spans="1:11" ht="23.25" customHeight="1">
      <c r="A19" s="30" t="s">
        <v>17</v>
      </c>
      <c r="B19" s="31" t="s">
        <v>29</v>
      </c>
      <c r="C19" s="51">
        <v>-1453074</v>
      </c>
      <c r="D19" s="51">
        <v>7630148</v>
      </c>
      <c r="E19" s="51">
        <v>5249100</v>
      </c>
      <c r="F19" s="52">
        <v>-41514031</v>
      </c>
      <c r="G19" s="53">
        <v>-50666095</v>
      </c>
      <c r="H19" s="54">
        <v>-41514031</v>
      </c>
      <c r="I19" s="32">
        <f t="shared" si="0"/>
        <v>-890.8790268807987</v>
      </c>
      <c r="J19" s="33">
        <f t="shared" si="1"/>
        <v>-299.2370118536277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4500000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651980</v>
      </c>
      <c r="F24" s="42">
        <v>0</v>
      </c>
      <c r="G24" s="43">
        <v>0</v>
      </c>
      <c r="H24" s="44">
        <v>0</v>
      </c>
      <c r="I24" s="37">
        <f t="shared" si="0"/>
        <v>-100</v>
      </c>
      <c r="J24" s="22">
        <f t="shared" si="1"/>
        <v>-100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4500000</v>
      </c>
      <c r="D26" s="45">
        <v>0</v>
      </c>
      <c r="E26" s="45">
        <v>651980</v>
      </c>
      <c r="F26" s="45">
        <v>0</v>
      </c>
      <c r="G26" s="46">
        <v>0</v>
      </c>
      <c r="H26" s="47">
        <v>0</v>
      </c>
      <c r="I26" s="24">
        <f t="shared" si="0"/>
        <v>-100</v>
      </c>
      <c r="J26" s="25">
        <f t="shared" si="1"/>
        <v>-100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651980</v>
      </c>
      <c r="F31" s="42">
        <v>0</v>
      </c>
      <c r="G31" s="43">
        <v>0</v>
      </c>
      <c r="H31" s="44">
        <v>0</v>
      </c>
      <c r="I31" s="37">
        <f t="shared" si="0"/>
        <v>-100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4650000</v>
      </c>
      <c r="D32" s="42">
        <v>500000</v>
      </c>
      <c r="E32" s="42">
        <v>3708387</v>
      </c>
      <c r="F32" s="42">
        <v>0</v>
      </c>
      <c r="G32" s="43">
        <v>0</v>
      </c>
      <c r="H32" s="44">
        <v>0</v>
      </c>
      <c r="I32" s="37">
        <f t="shared" si="0"/>
        <v>-100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4650000</v>
      </c>
      <c r="D33" s="58">
        <v>500000</v>
      </c>
      <c r="E33" s="58">
        <v>4360367</v>
      </c>
      <c r="F33" s="58">
        <v>0</v>
      </c>
      <c r="G33" s="59">
        <v>0</v>
      </c>
      <c r="H33" s="60">
        <v>0</v>
      </c>
      <c r="I33" s="39">
        <f t="shared" si="0"/>
        <v>-100</v>
      </c>
      <c r="J33" s="40">
        <f t="shared" si="1"/>
        <v>-100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6140478219</v>
      </c>
      <c r="D8" s="42">
        <v>5950478219</v>
      </c>
      <c r="E8" s="42">
        <v>5930151295</v>
      </c>
      <c r="F8" s="42">
        <v>6681352036</v>
      </c>
      <c r="G8" s="43">
        <v>6961968825</v>
      </c>
      <c r="H8" s="44">
        <v>7268295459</v>
      </c>
      <c r="I8" s="21">
        <f>IF(($E8=0),0,((($F8/$E8)-1)*100))</f>
        <v>12.667480197906155</v>
      </c>
      <c r="J8" s="22">
        <f>IF(($E8=0),0,(((($H8/$E8)^(1/3))-1)*100))</f>
        <v>7.017696771875714</v>
      </c>
      <c r="K8" s="2"/>
    </row>
    <row r="9" spans="1:11" ht="12.75">
      <c r="A9" s="4" t="s">
        <v>17</v>
      </c>
      <c r="B9" s="20" t="s">
        <v>20</v>
      </c>
      <c r="C9" s="42">
        <v>25954543149</v>
      </c>
      <c r="D9" s="42">
        <v>25777967736</v>
      </c>
      <c r="E9" s="42">
        <v>23093845761</v>
      </c>
      <c r="F9" s="42">
        <v>26557357613</v>
      </c>
      <c r="G9" s="43">
        <v>28900599404</v>
      </c>
      <c r="H9" s="44">
        <v>31450297841</v>
      </c>
      <c r="I9" s="21">
        <f>IF(($E9=0),0,((($F9/$E9)-1)*100))</f>
        <v>14.997553408142373</v>
      </c>
      <c r="J9" s="22">
        <f>IF(($E9=0),0,(((($H9/$E9)^(1/3))-1)*100))</f>
        <v>10.8433136713324</v>
      </c>
      <c r="K9" s="2"/>
    </row>
    <row r="10" spans="1:11" ht="12.75">
      <c r="A10" s="4" t="s">
        <v>17</v>
      </c>
      <c r="B10" s="20" t="s">
        <v>21</v>
      </c>
      <c r="C10" s="42">
        <v>9534437766</v>
      </c>
      <c r="D10" s="42">
        <v>10159610655</v>
      </c>
      <c r="E10" s="42">
        <v>8393873213</v>
      </c>
      <c r="F10" s="42">
        <v>9696914805</v>
      </c>
      <c r="G10" s="43">
        <v>10235023353</v>
      </c>
      <c r="H10" s="44">
        <v>10554514998</v>
      </c>
      <c r="I10" s="21">
        <f aca="true" t="shared" si="0" ref="I10:I33">IF(($E10=0),0,((($F10/$E10)-1)*100))</f>
        <v>15.523722588303057</v>
      </c>
      <c r="J10" s="22">
        <f aca="true" t="shared" si="1" ref="J10:J33">IF(($E10=0),0,(((($H10/$E10)^(1/3))-1)*100))</f>
        <v>7.9340877967448264</v>
      </c>
      <c r="K10" s="2"/>
    </row>
    <row r="11" spans="1:11" ht="12.75">
      <c r="A11" s="8" t="s">
        <v>17</v>
      </c>
      <c r="B11" s="23" t="s">
        <v>22</v>
      </c>
      <c r="C11" s="45">
        <v>41629459134</v>
      </c>
      <c r="D11" s="45">
        <v>41888056610</v>
      </c>
      <c r="E11" s="45">
        <v>37417870269</v>
      </c>
      <c r="F11" s="45">
        <v>42935624454</v>
      </c>
      <c r="G11" s="46">
        <v>46097591582</v>
      </c>
      <c r="H11" s="47">
        <v>49273108298</v>
      </c>
      <c r="I11" s="24">
        <f t="shared" si="0"/>
        <v>14.746307433673888</v>
      </c>
      <c r="J11" s="25">
        <f t="shared" si="1"/>
        <v>9.608347857101428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9754167674</v>
      </c>
      <c r="D13" s="42">
        <v>9876050802</v>
      </c>
      <c r="E13" s="42">
        <v>9383005698</v>
      </c>
      <c r="F13" s="42">
        <v>10261652212</v>
      </c>
      <c r="G13" s="43">
        <v>11109632676</v>
      </c>
      <c r="H13" s="44">
        <v>11777798128</v>
      </c>
      <c r="I13" s="21">
        <f t="shared" si="0"/>
        <v>9.364232979068587</v>
      </c>
      <c r="J13" s="22">
        <f t="shared" si="1"/>
        <v>7.871663326855027</v>
      </c>
      <c r="K13" s="2"/>
    </row>
    <row r="14" spans="1:11" ht="12.75">
      <c r="A14" s="4" t="s">
        <v>17</v>
      </c>
      <c r="B14" s="20" t="s">
        <v>25</v>
      </c>
      <c r="C14" s="42">
        <v>3073502136</v>
      </c>
      <c r="D14" s="42">
        <v>3649542921</v>
      </c>
      <c r="E14" s="42">
        <v>3660783371</v>
      </c>
      <c r="F14" s="42">
        <v>3386510775</v>
      </c>
      <c r="G14" s="43">
        <v>3539291128</v>
      </c>
      <c r="H14" s="44">
        <v>3624808534</v>
      </c>
      <c r="I14" s="21">
        <f t="shared" si="0"/>
        <v>-7.492183180592793</v>
      </c>
      <c r="J14" s="22">
        <f t="shared" si="1"/>
        <v>-0.3286484846486526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12547651093</v>
      </c>
      <c r="D16" s="42">
        <v>12447651093</v>
      </c>
      <c r="E16" s="42">
        <v>12184901288</v>
      </c>
      <c r="F16" s="42">
        <v>14224084756</v>
      </c>
      <c r="G16" s="43">
        <v>15490028299</v>
      </c>
      <c r="H16" s="44">
        <v>16868640817</v>
      </c>
      <c r="I16" s="21">
        <f t="shared" si="0"/>
        <v>16.73533022387501</v>
      </c>
      <c r="J16" s="22">
        <f t="shared" si="1"/>
        <v>11.451527536534156</v>
      </c>
      <c r="K16" s="2"/>
    </row>
    <row r="17" spans="1:11" ht="12.75">
      <c r="A17" s="4" t="s">
        <v>17</v>
      </c>
      <c r="B17" s="20" t="s">
        <v>27</v>
      </c>
      <c r="C17" s="42">
        <v>16380653096</v>
      </c>
      <c r="D17" s="42">
        <v>15920199877</v>
      </c>
      <c r="E17" s="42">
        <v>14952075511</v>
      </c>
      <c r="F17" s="42">
        <v>14805137211</v>
      </c>
      <c r="G17" s="43">
        <v>15689836411</v>
      </c>
      <c r="H17" s="44">
        <v>16721243118</v>
      </c>
      <c r="I17" s="28">
        <f t="shared" si="0"/>
        <v>-0.9827284505880107</v>
      </c>
      <c r="J17" s="29">
        <f t="shared" si="1"/>
        <v>3.7980098082736946</v>
      </c>
      <c r="K17" s="2"/>
    </row>
    <row r="18" spans="1:11" ht="12.75">
      <c r="A18" s="4" t="s">
        <v>17</v>
      </c>
      <c r="B18" s="23" t="s">
        <v>28</v>
      </c>
      <c r="C18" s="45">
        <v>41755973999</v>
      </c>
      <c r="D18" s="45">
        <v>41893444693</v>
      </c>
      <c r="E18" s="45">
        <v>40180765868</v>
      </c>
      <c r="F18" s="45">
        <v>42677384954</v>
      </c>
      <c r="G18" s="46">
        <v>45828788514</v>
      </c>
      <c r="H18" s="47">
        <v>48992490597</v>
      </c>
      <c r="I18" s="24">
        <f t="shared" si="0"/>
        <v>6.213468140955247</v>
      </c>
      <c r="J18" s="25">
        <f t="shared" si="1"/>
        <v>6.832592909647794</v>
      </c>
      <c r="K18" s="2"/>
    </row>
    <row r="19" spans="1:11" ht="23.25" customHeight="1">
      <c r="A19" s="30" t="s">
        <v>17</v>
      </c>
      <c r="B19" s="31" t="s">
        <v>29</v>
      </c>
      <c r="C19" s="51">
        <v>-126514865</v>
      </c>
      <c r="D19" s="51">
        <v>-5388083</v>
      </c>
      <c r="E19" s="51">
        <v>-2762895599</v>
      </c>
      <c r="F19" s="52">
        <v>258239500</v>
      </c>
      <c r="G19" s="53">
        <v>268803068</v>
      </c>
      <c r="H19" s="54">
        <v>280617701</v>
      </c>
      <c r="I19" s="32">
        <f t="shared" si="0"/>
        <v>-109.34669772153052</v>
      </c>
      <c r="J19" s="33">
        <f t="shared" si="1"/>
        <v>-146.65700557723252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1976039247</v>
      </c>
      <c r="D22" s="42">
        <v>1712992625</v>
      </c>
      <c r="E22" s="42">
        <v>1527919964</v>
      </c>
      <c r="F22" s="42">
        <v>1496613309</v>
      </c>
      <c r="G22" s="43">
        <v>1342596355</v>
      </c>
      <c r="H22" s="44">
        <v>1311097133</v>
      </c>
      <c r="I22" s="37">
        <f t="shared" si="0"/>
        <v>-2.0489721803255367</v>
      </c>
      <c r="J22" s="22">
        <f t="shared" si="1"/>
        <v>-4.973495541065043</v>
      </c>
      <c r="K22" s="2"/>
    </row>
    <row r="23" spans="1:11" ht="12.75">
      <c r="A23" s="8" t="s">
        <v>17</v>
      </c>
      <c r="B23" s="20" t="s">
        <v>32</v>
      </c>
      <c r="C23" s="42">
        <v>713273159</v>
      </c>
      <c r="D23" s="42">
        <v>451891743</v>
      </c>
      <c r="E23" s="42">
        <v>386003776</v>
      </c>
      <c r="F23" s="42">
        <v>437637799</v>
      </c>
      <c r="G23" s="43">
        <v>495893373</v>
      </c>
      <c r="H23" s="44">
        <v>551108056</v>
      </c>
      <c r="I23" s="37">
        <f t="shared" si="0"/>
        <v>13.376559041743686</v>
      </c>
      <c r="J23" s="22">
        <f t="shared" si="1"/>
        <v>12.602595755160383</v>
      </c>
      <c r="K23" s="2"/>
    </row>
    <row r="24" spans="1:11" ht="12.75">
      <c r="A24" s="8" t="s">
        <v>17</v>
      </c>
      <c r="B24" s="20" t="s">
        <v>33</v>
      </c>
      <c r="C24" s="42">
        <v>2240665239</v>
      </c>
      <c r="D24" s="42">
        <v>2430605313</v>
      </c>
      <c r="E24" s="42">
        <v>2206331728</v>
      </c>
      <c r="F24" s="42">
        <v>2147384476</v>
      </c>
      <c r="G24" s="43">
        <v>2199374445</v>
      </c>
      <c r="H24" s="44">
        <v>2248629346</v>
      </c>
      <c r="I24" s="37">
        <f t="shared" si="0"/>
        <v>-2.6717311477650996</v>
      </c>
      <c r="J24" s="22">
        <f t="shared" si="1"/>
        <v>0.6349931261216746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4929977645</v>
      </c>
      <c r="D26" s="45">
        <v>4595489681</v>
      </c>
      <c r="E26" s="45">
        <v>4120255468</v>
      </c>
      <c r="F26" s="45">
        <v>4081635584</v>
      </c>
      <c r="G26" s="46">
        <v>4037864173</v>
      </c>
      <c r="H26" s="47">
        <v>4110834535</v>
      </c>
      <c r="I26" s="24">
        <f t="shared" si="0"/>
        <v>-0.9373177051748782</v>
      </c>
      <c r="J26" s="25">
        <f t="shared" si="1"/>
        <v>-0.07627457816203886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632886764</v>
      </c>
      <c r="D28" s="42">
        <v>741204715</v>
      </c>
      <c r="E28" s="42">
        <v>686833458</v>
      </c>
      <c r="F28" s="42">
        <v>598433272</v>
      </c>
      <c r="G28" s="43">
        <v>426500000</v>
      </c>
      <c r="H28" s="44">
        <v>459000000</v>
      </c>
      <c r="I28" s="37">
        <f t="shared" si="0"/>
        <v>-12.870687205223486</v>
      </c>
      <c r="J28" s="22">
        <f t="shared" si="1"/>
        <v>-12.571355013844299</v>
      </c>
      <c r="K28" s="2"/>
    </row>
    <row r="29" spans="1:11" ht="12.75">
      <c r="A29" s="8" t="s">
        <v>17</v>
      </c>
      <c r="B29" s="20" t="s">
        <v>38</v>
      </c>
      <c r="C29" s="42">
        <v>488590800</v>
      </c>
      <c r="D29" s="42">
        <v>581044099</v>
      </c>
      <c r="E29" s="42">
        <v>538970070</v>
      </c>
      <c r="F29" s="42">
        <v>345449784</v>
      </c>
      <c r="G29" s="43">
        <v>376675000</v>
      </c>
      <c r="H29" s="44">
        <v>378650000</v>
      </c>
      <c r="I29" s="37">
        <f t="shared" si="0"/>
        <v>-35.905571899382096</v>
      </c>
      <c r="J29" s="22">
        <f t="shared" si="1"/>
        <v>-11.102181420571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23093429</v>
      </c>
      <c r="E30" s="42">
        <v>12550194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715248075</v>
      </c>
      <c r="D31" s="42">
        <v>739126706</v>
      </c>
      <c r="E31" s="42">
        <v>693155672</v>
      </c>
      <c r="F31" s="42">
        <v>554958794</v>
      </c>
      <c r="G31" s="43">
        <v>577169940</v>
      </c>
      <c r="H31" s="44">
        <v>546362253</v>
      </c>
      <c r="I31" s="37">
        <f t="shared" si="0"/>
        <v>-19.937350812012113</v>
      </c>
      <c r="J31" s="22">
        <f t="shared" si="1"/>
        <v>-7.625953488098358</v>
      </c>
      <c r="K31" s="2"/>
    </row>
    <row r="32" spans="1:11" ht="12.75">
      <c r="A32" s="8" t="s">
        <v>17</v>
      </c>
      <c r="B32" s="20" t="s">
        <v>34</v>
      </c>
      <c r="C32" s="42">
        <v>3093252006</v>
      </c>
      <c r="D32" s="42">
        <v>2511020732</v>
      </c>
      <c r="E32" s="42">
        <v>2188746074</v>
      </c>
      <c r="F32" s="42">
        <v>2582793734</v>
      </c>
      <c r="G32" s="43">
        <v>2657519233</v>
      </c>
      <c r="H32" s="44">
        <v>2726822282</v>
      </c>
      <c r="I32" s="37">
        <f t="shared" si="0"/>
        <v>18.003351995961125</v>
      </c>
      <c r="J32" s="22">
        <f t="shared" si="1"/>
        <v>7.602034944665825</v>
      </c>
      <c r="K32" s="2"/>
    </row>
    <row r="33" spans="1:11" ht="13.5" thickBot="1">
      <c r="A33" s="8" t="s">
        <v>17</v>
      </c>
      <c r="B33" s="38" t="s">
        <v>41</v>
      </c>
      <c r="C33" s="58">
        <v>4929977645</v>
      </c>
      <c r="D33" s="58">
        <v>4595489681</v>
      </c>
      <c r="E33" s="58">
        <v>4120255468</v>
      </c>
      <c r="F33" s="58">
        <v>4081635584</v>
      </c>
      <c r="G33" s="59">
        <v>4037864173</v>
      </c>
      <c r="H33" s="60">
        <v>4110834535</v>
      </c>
      <c r="I33" s="39">
        <f t="shared" si="0"/>
        <v>-0.9373177051748782</v>
      </c>
      <c r="J33" s="40">
        <f t="shared" si="1"/>
        <v>-0.07627457816203886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13215032000</v>
      </c>
      <c r="D8" s="42">
        <v>13215032000</v>
      </c>
      <c r="E8" s="42">
        <v>13025621883</v>
      </c>
      <c r="F8" s="42">
        <v>13479332640</v>
      </c>
      <c r="G8" s="43">
        <v>14072423277</v>
      </c>
      <c r="H8" s="44">
        <v>14705682324</v>
      </c>
      <c r="I8" s="21">
        <f>IF(($E8=0),0,((($F8/$E8)-1)*100))</f>
        <v>3.483217623506696</v>
      </c>
      <c r="J8" s="22">
        <f>IF(($E8=0),0,(((($H8/$E8)^(1/3))-1)*100))</f>
        <v>4.1267318357443905</v>
      </c>
      <c r="K8" s="2"/>
    </row>
    <row r="9" spans="1:11" ht="12.75">
      <c r="A9" s="4" t="s">
        <v>17</v>
      </c>
      <c r="B9" s="20" t="s">
        <v>20</v>
      </c>
      <c r="C9" s="42">
        <v>32912990590</v>
      </c>
      <c r="D9" s="42">
        <v>32840433590</v>
      </c>
      <c r="E9" s="42">
        <v>31073595753</v>
      </c>
      <c r="F9" s="42">
        <v>36859015187</v>
      </c>
      <c r="G9" s="43">
        <v>40117265258</v>
      </c>
      <c r="H9" s="44">
        <v>42854672223</v>
      </c>
      <c r="I9" s="21">
        <f>IF(($E9=0),0,((($F9/$E9)-1)*100))</f>
        <v>18.618442101093002</v>
      </c>
      <c r="J9" s="22">
        <f>IF(($E9=0),0,(((($H9/$E9)^(1/3))-1)*100))</f>
        <v>11.3103518085933</v>
      </c>
      <c r="K9" s="2"/>
    </row>
    <row r="10" spans="1:11" ht="12.75">
      <c r="A10" s="4" t="s">
        <v>17</v>
      </c>
      <c r="B10" s="20" t="s">
        <v>21</v>
      </c>
      <c r="C10" s="42">
        <v>23014796485</v>
      </c>
      <c r="D10" s="42">
        <v>14850251759</v>
      </c>
      <c r="E10" s="42">
        <v>21946544815</v>
      </c>
      <c r="F10" s="42">
        <v>15508438128</v>
      </c>
      <c r="G10" s="43">
        <v>15797212903</v>
      </c>
      <c r="H10" s="44">
        <v>16213172120</v>
      </c>
      <c r="I10" s="21">
        <f aca="true" t="shared" si="0" ref="I10:I33">IF(($E10=0),0,((($F10/$E10)-1)*100))</f>
        <v>-29.335399905864413</v>
      </c>
      <c r="J10" s="22">
        <f aca="true" t="shared" si="1" ref="J10:J33">IF(($E10=0),0,(((($H10/$E10)^(1/3))-1)*100))</f>
        <v>-9.600239682014234</v>
      </c>
      <c r="K10" s="2"/>
    </row>
    <row r="11" spans="1:11" ht="12.75">
      <c r="A11" s="8" t="s">
        <v>17</v>
      </c>
      <c r="B11" s="23" t="s">
        <v>22</v>
      </c>
      <c r="C11" s="45">
        <v>69142819075</v>
      </c>
      <c r="D11" s="45">
        <v>60905717349</v>
      </c>
      <c r="E11" s="45">
        <v>66045762451</v>
      </c>
      <c r="F11" s="45">
        <v>65846785955</v>
      </c>
      <c r="G11" s="46">
        <v>69986901438</v>
      </c>
      <c r="H11" s="47">
        <v>73773526667</v>
      </c>
      <c r="I11" s="24">
        <f t="shared" si="0"/>
        <v>-0.3012706472237725</v>
      </c>
      <c r="J11" s="25">
        <f t="shared" si="1"/>
        <v>3.7572682328764317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15957418434</v>
      </c>
      <c r="D13" s="42">
        <v>16211051798</v>
      </c>
      <c r="E13" s="42">
        <v>15705175206</v>
      </c>
      <c r="F13" s="42">
        <v>17118018968</v>
      </c>
      <c r="G13" s="43">
        <v>17874852700</v>
      </c>
      <c r="H13" s="44">
        <v>18679207932</v>
      </c>
      <c r="I13" s="21">
        <f t="shared" si="0"/>
        <v>8.99603948041432</v>
      </c>
      <c r="J13" s="22">
        <f t="shared" si="1"/>
        <v>5.951039897379462</v>
      </c>
      <c r="K13" s="2"/>
    </row>
    <row r="14" spans="1:11" ht="12.75">
      <c r="A14" s="4" t="s">
        <v>17</v>
      </c>
      <c r="B14" s="20" t="s">
        <v>25</v>
      </c>
      <c r="C14" s="42">
        <v>5359869624</v>
      </c>
      <c r="D14" s="42">
        <v>5047433000</v>
      </c>
      <c r="E14" s="42">
        <v>6012045253</v>
      </c>
      <c r="F14" s="42">
        <v>5183337000</v>
      </c>
      <c r="G14" s="43">
        <v>5432165000</v>
      </c>
      <c r="H14" s="44">
        <v>5704002000</v>
      </c>
      <c r="I14" s="21">
        <f t="shared" si="0"/>
        <v>-13.78413199046491</v>
      </c>
      <c r="J14" s="22">
        <f t="shared" si="1"/>
        <v>-1.7379524855573814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12175140763</v>
      </c>
      <c r="D16" s="42">
        <v>12175140764</v>
      </c>
      <c r="E16" s="42">
        <v>12076761827</v>
      </c>
      <c r="F16" s="42">
        <v>13700478654</v>
      </c>
      <c r="G16" s="43">
        <v>15002474095</v>
      </c>
      <c r="H16" s="44">
        <v>16402362341</v>
      </c>
      <c r="I16" s="21">
        <f t="shared" si="0"/>
        <v>13.444968529311051</v>
      </c>
      <c r="J16" s="22">
        <f t="shared" si="1"/>
        <v>10.743599017166172</v>
      </c>
      <c r="K16" s="2"/>
    </row>
    <row r="17" spans="1:11" ht="12.75">
      <c r="A17" s="4" t="s">
        <v>17</v>
      </c>
      <c r="B17" s="20" t="s">
        <v>27</v>
      </c>
      <c r="C17" s="42">
        <v>35505982966</v>
      </c>
      <c r="D17" s="42">
        <v>27440140265</v>
      </c>
      <c r="E17" s="42">
        <v>29578839447</v>
      </c>
      <c r="F17" s="42">
        <v>29361463448</v>
      </c>
      <c r="G17" s="43">
        <v>31131537914</v>
      </c>
      <c r="H17" s="44">
        <v>32548730801</v>
      </c>
      <c r="I17" s="28">
        <f t="shared" si="0"/>
        <v>-0.7349037455965712</v>
      </c>
      <c r="J17" s="29">
        <f t="shared" si="1"/>
        <v>3.2407084658348184</v>
      </c>
      <c r="K17" s="2"/>
    </row>
    <row r="18" spans="1:11" ht="12.75">
      <c r="A18" s="4" t="s">
        <v>17</v>
      </c>
      <c r="B18" s="23" t="s">
        <v>28</v>
      </c>
      <c r="C18" s="45">
        <v>68998411787</v>
      </c>
      <c r="D18" s="45">
        <v>60873765827</v>
      </c>
      <c r="E18" s="45">
        <v>63372821733</v>
      </c>
      <c r="F18" s="45">
        <v>65363298070</v>
      </c>
      <c r="G18" s="46">
        <v>69441029709</v>
      </c>
      <c r="H18" s="47">
        <v>73334303074</v>
      </c>
      <c r="I18" s="24">
        <f t="shared" si="0"/>
        <v>3.140899020381638</v>
      </c>
      <c r="J18" s="25">
        <f t="shared" si="1"/>
        <v>4.986802279837854</v>
      </c>
      <c r="K18" s="2"/>
    </row>
    <row r="19" spans="1:11" ht="23.25" customHeight="1">
      <c r="A19" s="30" t="s">
        <v>17</v>
      </c>
      <c r="B19" s="31" t="s">
        <v>29</v>
      </c>
      <c r="C19" s="51">
        <v>144407288</v>
      </c>
      <c r="D19" s="51">
        <v>31951522</v>
      </c>
      <c r="E19" s="51">
        <v>2672940718</v>
      </c>
      <c r="F19" s="52">
        <v>483487885</v>
      </c>
      <c r="G19" s="53">
        <v>545871729</v>
      </c>
      <c r="H19" s="54">
        <v>439223593</v>
      </c>
      <c r="I19" s="32">
        <f t="shared" si="0"/>
        <v>-81.9117617632102</v>
      </c>
      <c r="J19" s="33">
        <f t="shared" si="1"/>
        <v>-45.22713672048001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2225286012</v>
      </c>
      <c r="D22" s="42">
        <v>2999999955</v>
      </c>
      <c r="E22" s="42">
        <v>1873925656</v>
      </c>
      <c r="F22" s="42">
        <v>3032000000</v>
      </c>
      <c r="G22" s="43">
        <v>2751000000</v>
      </c>
      <c r="H22" s="44">
        <v>2594000000</v>
      </c>
      <c r="I22" s="37">
        <f t="shared" si="0"/>
        <v>61.79937503347786</v>
      </c>
      <c r="J22" s="22">
        <f t="shared" si="1"/>
        <v>11.448066456789373</v>
      </c>
      <c r="K22" s="2"/>
    </row>
    <row r="23" spans="1:11" ht="12.75">
      <c r="A23" s="8" t="s">
        <v>17</v>
      </c>
      <c r="B23" s="20" t="s">
        <v>32</v>
      </c>
      <c r="C23" s="42">
        <v>1467183000</v>
      </c>
      <c r="D23" s="42">
        <v>1620442000</v>
      </c>
      <c r="E23" s="42">
        <v>1090169732</v>
      </c>
      <c r="F23" s="42">
        <v>2600000000</v>
      </c>
      <c r="G23" s="43">
        <v>2671999999</v>
      </c>
      <c r="H23" s="44">
        <v>2949000000</v>
      </c>
      <c r="I23" s="37">
        <f t="shared" si="0"/>
        <v>138.49497226730927</v>
      </c>
      <c r="J23" s="22">
        <f t="shared" si="1"/>
        <v>39.3349985938817</v>
      </c>
      <c r="K23" s="2"/>
    </row>
    <row r="24" spans="1:11" ht="12.75">
      <c r="A24" s="8" t="s">
        <v>17</v>
      </c>
      <c r="B24" s="20" t="s">
        <v>33</v>
      </c>
      <c r="C24" s="42">
        <v>1636484993</v>
      </c>
      <c r="D24" s="42">
        <v>3027503000</v>
      </c>
      <c r="E24" s="42">
        <v>2683418361</v>
      </c>
      <c r="F24" s="42">
        <v>2525478000</v>
      </c>
      <c r="G24" s="43">
        <v>3121165001</v>
      </c>
      <c r="H24" s="44">
        <v>3259148000</v>
      </c>
      <c r="I24" s="37">
        <f t="shared" si="0"/>
        <v>-5.885789681380215</v>
      </c>
      <c r="J24" s="22">
        <f t="shared" si="1"/>
        <v>6.693648159497001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5328954005</v>
      </c>
      <c r="D26" s="45">
        <v>7647944955</v>
      </c>
      <c r="E26" s="45">
        <v>5647513749</v>
      </c>
      <c r="F26" s="45">
        <v>8157478000</v>
      </c>
      <c r="G26" s="46">
        <v>8544165000</v>
      </c>
      <c r="H26" s="47">
        <v>8802148000</v>
      </c>
      <c r="I26" s="24">
        <f t="shared" si="0"/>
        <v>44.44370323922517</v>
      </c>
      <c r="J26" s="25">
        <f t="shared" si="1"/>
        <v>15.942801490203884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907466658</v>
      </c>
      <c r="D28" s="42">
        <v>958384000</v>
      </c>
      <c r="E28" s="42">
        <v>800185448</v>
      </c>
      <c r="F28" s="42">
        <v>852214000</v>
      </c>
      <c r="G28" s="43">
        <v>726466000</v>
      </c>
      <c r="H28" s="44">
        <v>796400000</v>
      </c>
      <c r="I28" s="37">
        <f t="shared" si="0"/>
        <v>6.502061757064093</v>
      </c>
      <c r="J28" s="22">
        <f t="shared" si="1"/>
        <v>-0.15793976414198996</v>
      </c>
      <c r="K28" s="2"/>
    </row>
    <row r="29" spans="1:11" ht="12.75">
      <c r="A29" s="8" t="s">
        <v>17</v>
      </c>
      <c r="B29" s="20" t="s">
        <v>38</v>
      </c>
      <c r="C29" s="42">
        <v>267000000</v>
      </c>
      <c r="D29" s="42">
        <v>774466000</v>
      </c>
      <c r="E29" s="42">
        <v>569064970</v>
      </c>
      <c r="F29" s="42">
        <v>934323000</v>
      </c>
      <c r="G29" s="43">
        <v>945453000</v>
      </c>
      <c r="H29" s="44">
        <v>841133000</v>
      </c>
      <c r="I29" s="37">
        <f t="shared" si="0"/>
        <v>64.1856465000824</v>
      </c>
      <c r="J29" s="22">
        <f t="shared" si="1"/>
        <v>13.911509369851816</v>
      </c>
      <c r="K29" s="2"/>
    </row>
    <row r="30" spans="1:11" ht="12.75">
      <c r="A30" s="8" t="s">
        <v>17</v>
      </c>
      <c r="B30" s="20" t="s">
        <v>39</v>
      </c>
      <c r="C30" s="42">
        <v>399266000</v>
      </c>
      <c r="D30" s="42">
        <v>871276000</v>
      </c>
      <c r="E30" s="42">
        <v>510600219</v>
      </c>
      <c r="F30" s="42">
        <v>1404345317</v>
      </c>
      <c r="G30" s="43">
        <v>1417022898</v>
      </c>
      <c r="H30" s="44">
        <v>1803752411</v>
      </c>
      <c r="I30" s="37">
        <f t="shared" si="0"/>
        <v>175.0381344822729</v>
      </c>
      <c r="J30" s="22">
        <f t="shared" si="1"/>
        <v>52.29955788863614</v>
      </c>
      <c r="K30" s="2"/>
    </row>
    <row r="31" spans="1:11" ht="12.75">
      <c r="A31" s="8" t="s">
        <v>17</v>
      </c>
      <c r="B31" s="20" t="s">
        <v>40</v>
      </c>
      <c r="C31" s="42">
        <v>1574770692</v>
      </c>
      <c r="D31" s="42">
        <v>1758222300</v>
      </c>
      <c r="E31" s="42">
        <v>1988896467</v>
      </c>
      <c r="F31" s="42">
        <v>1660990255</v>
      </c>
      <c r="G31" s="43">
        <v>2553463975</v>
      </c>
      <c r="H31" s="44">
        <v>2927747014</v>
      </c>
      <c r="I31" s="37">
        <f t="shared" si="0"/>
        <v>-16.48684169541541</v>
      </c>
      <c r="J31" s="22">
        <f t="shared" si="1"/>
        <v>13.755863159318826</v>
      </c>
      <c r="K31" s="2"/>
    </row>
    <row r="32" spans="1:11" ht="12.75">
      <c r="A32" s="8" t="s">
        <v>17</v>
      </c>
      <c r="B32" s="20" t="s">
        <v>34</v>
      </c>
      <c r="C32" s="42">
        <v>2180450655</v>
      </c>
      <c r="D32" s="42">
        <v>3285596655</v>
      </c>
      <c r="E32" s="42">
        <v>1936767607</v>
      </c>
      <c r="F32" s="42">
        <v>3305605428</v>
      </c>
      <c r="G32" s="43">
        <v>2901759127</v>
      </c>
      <c r="H32" s="44">
        <v>2433115575</v>
      </c>
      <c r="I32" s="37">
        <f t="shared" si="0"/>
        <v>70.67641032680696</v>
      </c>
      <c r="J32" s="22">
        <f t="shared" si="1"/>
        <v>7.901730206062485</v>
      </c>
      <c r="K32" s="2"/>
    </row>
    <row r="33" spans="1:11" ht="13.5" thickBot="1">
      <c r="A33" s="8" t="s">
        <v>17</v>
      </c>
      <c r="B33" s="38" t="s">
        <v>41</v>
      </c>
      <c r="C33" s="58">
        <v>5328954005</v>
      </c>
      <c r="D33" s="58">
        <v>7647944955</v>
      </c>
      <c r="E33" s="58">
        <v>5805514711</v>
      </c>
      <c r="F33" s="58">
        <v>8157478000</v>
      </c>
      <c r="G33" s="59">
        <v>8544165000</v>
      </c>
      <c r="H33" s="60">
        <v>8802148000</v>
      </c>
      <c r="I33" s="39">
        <f t="shared" si="0"/>
        <v>40.512571340894496</v>
      </c>
      <c r="J33" s="40">
        <f t="shared" si="1"/>
        <v>14.881292277619718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8485709037</v>
      </c>
      <c r="D8" s="42">
        <v>8587212146</v>
      </c>
      <c r="E8" s="42">
        <v>8464645573</v>
      </c>
      <c r="F8" s="42">
        <v>8587212147</v>
      </c>
      <c r="G8" s="43">
        <v>9136840384</v>
      </c>
      <c r="H8" s="44">
        <v>9712932078</v>
      </c>
      <c r="I8" s="21">
        <f>IF(($E8=0),0,((($F8/$E8)-1)*100))</f>
        <v>1.447982351333832</v>
      </c>
      <c r="J8" s="22">
        <f>IF(($E8=0),0,(((($H8/$E8)^(1/3))-1)*100))</f>
        <v>4.69208710181126</v>
      </c>
      <c r="K8" s="2"/>
    </row>
    <row r="9" spans="1:11" ht="12.75">
      <c r="A9" s="4" t="s">
        <v>17</v>
      </c>
      <c r="B9" s="20" t="s">
        <v>20</v>
      </c>
      <c r="C9" s="42">
        <v>22107239561</v>
      </c>
      <c r="D9" s="42">
        <v>21261504474</v>
      </c>
      <c r="E9" s="42">
        <v>19454141302</v>
      </c>
      <c r="F9" s="42">
        <v>22883629027</v>
      </c>
      <c r="G9" s="43">
        <v>24024865743</v>
      </c>
      <c r="H9" s="44">
        <v>25464073394</v>
      </c>
      <c r="I9" s="21">
        <f>IF(($E9=0),0,((($F9/$E9)-1)*100))</f>
        <v>17.628574151702225</v>
      </c>
      <c r="J9" s="22">
        <f>IF(($E9=0),0,(((($H9/$E9)^(1/3))-1)*100))</f>
        <v>9.388568021292887</v>
      </c>
      <c r="K9" s="2"/>
    </row>
    <row r="10" spans="1:11" ht="12.75">
      <c r="A10" s="4" t="s">
        <v>17</v>
      </c>
      <c r="B10" s="20" t="s">
        <v>21</v>
      </c>
      <c r="C10" s="42">
        <v>6967765796</v>
      </c>
      <c r="D10" s="42">
        <v>7455840507</v>
      </c>
      <c r="E10" s="42">
        <v>6915819733</v>
      </c>
      <c r="F10" s="42">
        <v>7523487417</v>
      </c>
      <c r="G10" s="43">
        <v>7996285219</v>
      </c>
      <c r="H10" s="44">
        <v>8282043030</v>
      </c>
      <c r="I10" s="21">
        <f aca="true" t="shared" si="0" ref="I10:I33">IF(($E10=0),0,((($F10/$E10)-1)*100))</f>
        <v>8.786632784836934</v>
      </c>
      <c r="J10" s="22">
        <f aca="true" t="shared" si="1" ref="J10:J33">IF(($E10=0),0,(((($H10/$E10)^(1/3))-1)*100))</f>
        <v>6.193501112337763</v>
      </c>
      <c r="K10" s="2"/>
    </row>
    <row r="11" spans="1:11" ht="12.75">
      <c r="A11" s="8" t="s">
        <v>17</v>
      </c>
      <c r="B11" s="23" t="s">
        <v>22</v>
      </c>
      <c r="C11" s="45">
        <v>37560714394</v>
      </c>
      <c r="D11" s="45">
        <v>37304557127</v>
      </c>
      <c r="E11" s="45">
        <v>34834606608</v>
      </c>
      <c r="F11" s="45">
        <v>38994328591</v>
      </c>
      <c r="G11" s="46">
        <v>41157991346</v>
      </c>
      <c r="H11" s="47">
        <v>43459048502</v>
      </c>
      <c r="I11" s="24">
        <f t="shared" si="0"/>
        <v>11.941349100938869</v>
      </c>
      <c r="J11" s="25">
        <f t="shared" si="1"/>
        <v>7.652247470691398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11656196837</v>
      </c>
      <c r="D13" s="42">
        <v>11504625020</v>
      </c>
      <c r="E13" s="42">
        <v>12768940878</v>
      </c>
      <c r="F13" s="42">
        <v>12155084872</v>
      </c>
      <c r="G13" s="43">
        <v>12856102925</v>
      </c>
      <c r="H13" s="44">
        <v>13408783796</v>
      </c>
      <c r="I13" s="21">
        <f t="shared" si="0"/>
        <v>-4.807415210588307</v>
      </c>
      <c r="J13" s="22">
        <f t="shared" si="1"/>
        <v>1.643162871429893</v>
      </c>
      <c r="K13" s="2"/>
    </row>
    <row r="14" spans="1:11" ht="12.75">
      <c r="A14" s="4" t="s">
        <v>17</v>
      </c>
      <c r="B14" s="20" t="s">
        <v>25</v>
      </c>
      <c r="C14" s="42">
        <v>2109986313</v>
      </c>
      <c r="D14" s="42">
        <v>2106785772</v>
      </c>
      <c r="E14" s="42">
        <v>2107575025</v>
      </c>
      <c r="F14" s="42">
        <v>2125983073</v>
      </c>
      <c r="G14" s="43">
        <v>2218361008</v>
      </c>
      <c r="H14" s="44">
        <v>2319093611</v>
      </c>
      <c r="I14" s="21">
        <f t="shared" si="0"/>
        <v>0.8734231418404681</v>
      </c>
      <c r="J14" s="22">
        <f t="shared" si="1"/>
        <v>3.2393065230395868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9527587902</v>
      </c>
      <c r="D16" s="42">
        <v>9527587903</v>
      </c>
      <c r="E16" s="42">
        <v>8505195319</v>
      </c>
      <c r="F16" s="42">
        <v>11160809114</v>
      </c>
      <c r="G16" s="43">
        <v>11776241562</v>
      </c>
      <c r="H16" s="44">
        <v>12706654644</v>
      </c>
      <c r="I16" s="21">
        <f t="shared" si="0"/>
        <v>31.2234310371162</v>
      </c>
      <c r="J16" s="22">
        <f t="shared" si="1"/>
        <v>14.318270361614216</v>
      </c>
      <c r="K16" s="2"/>
    </row>
    <row r="17" spans="1:11" ht="12.75">
      <c r="A17" s="4" t="s">
        <v>17</v>
      </c>
      <c r="B17" s="20" t="s">
        <v>27</v>
      </c>
      <c r="C17" s="42">
        <v>14412888649</v>
      </c>
      <c r="D17" s="42">
        <v>14340410817</v>
      </c>
      <c r="E17" s="42">
        <v>12541768361</v>
      </c>
      <c r="F17" s="42">
        <v>13698174618</v>
      </c>
      <c r="G17" s="43">
        <v>14445147204</v>
      </c>
      <c r="H17" s="44">
        <v>15121204698</v>
      </c>
      <c r="I17" s="28">
        <f t="shared" si="0"/>
        <v>9.220440241871874</v>
      </c>
      <c r="J17" s="29">
        <f t="shared" si="1"/>
        <v>6.432894307068371</v>
      </c>
      <c r="K17" s="2"/>
    </row>
    <row r="18" spans="1:11" ht="12.75">
      <c r="A18" s="4" t="s">
        <v>17</v>
      </c>
      <c r="B18" s="23" t="s">
        <v>28</v>
      </c>
      <c r="C18" s="45">
        <v>37706659701</v>
      </c>
      <c r="D18" s="45">
        <v>37479409512</v>
      </c>
      <c r="E18" s="45">
        <v>35923479583</v>
      </c>
      <c r="F18" s="45">
        <v>39140051677</v>
      </c>
      <c r="G18" s="46">
        <v>41295852699</v>
      </c>
      <c r="H18" s="47">
        <v>43555736749</v>
      </c>
      <c r="I18" s="24">
        <f t="shared" si="0"/>
        <v>8.953954715239142</v>
      </c>
      <c r="J18" s="25">
        <f t="shared" si="1"/>
        <v>6.632352187066393</v>
      </c>
      <c r="K18" s="2"/>
    </row>
    <row r="19" spans="1:11" ht="23.25" customHeight="1">
      <c r="A19" s="30" t="s">
        <v>17</v>
      </c>
      <c r="B19" s="31" t="s">
        <v>29</v>
      </c>
      <c r="C19" s="51">
        <v>-145945307</v>
      </c>
      <c r="D19" s="51">
        <v>-174852385</v>
      </c>
      <c r="E19" s="51">
        <v>-1088872975</v>
      </c>
      <c r="F19" s="52">
        <v>-145723086</v>
      </c>
      <c r="G19" s="53">
        <v>-137861353</v>
      </c>
      <c r="H19" s="54">
        <v>-96688247</v>
      </c>
      <c r="I19" s="32">
        <f t="shared" si="0"/>
        <v>-86.61707202348373</v>
      </c>
      <c r="J19" s="33">
        <f t="shared" si="1"/>
        <v>-55.38658285690572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1492500000</v>
      </c>
      <c r="D22" s="42">
        <v>1500000000</v>
      </c>
      <c r="E22" s="42">
        <v>998071409</v>
      </c>
      <c r="F22" s="42">
        <v>1500000000</v>
      </c>
      <c r="G22" s="43">
        <v>1500000000</v>
      </c>
      <c r="H22" s="44">
        <v>1500000000</v>
      </c>
      <c r="I22" s="37">
        <f t="shared" si="0"/>
        <v>50.28984764756446</v>
      </c>
      <c r="J22" s="22">
        <f t="shared" si="1"/>
        <v>14.545108533069229</v>
      </c>
      <c r="K22" s="2"/>
    </row>
    <row r="23" spans="1:11" ht="12.75">
      <c r="A23" s="8" t="s">
        <v>17</v>
      </c>
      <c r="B23" s="20" t="s">
        <v>32</v>
      </c>
      <c r="C23" s="42">
        <v>327235256</v>
      </c>
      <c r="D23" s="42">
        <v>358007413</v>
      </c>
      <c r="E23" s="42">
        <v>262064871</v>
      </c>
      <c r="F23" s="42">
        <v>169300000</v>
      </c>
      <c r="G23" s="43">
        <v>183516717</v>
      </c>
      <c r="H23" s="44">
        <v>174931536</v>
      </c>
      <c r="I23" s="37">
        <f t="shared" si="0"/>
        <v>-35.397674875699</v>
      </c>
      <c r="J23" s="22">
        <f t="shared" si="1"/>
        <v>-12.60503082794684</v>
      </c>
      <c r="K23" s="2"/>
    </row>
    <row r="24" spans="1:11" ht="12.75">
      <c r="A24" s="8" t="s">
        <v>17</v>
      </c>
      <c r="B24" s="20" t="s">
        <v>33</v>
      </c>
      <c r="C24" s="42">
        <v>2217810091</v>
      </c>
      <c r="D24" s="42">
        <v>2002062750</v>
      </c>
      <c r="E24" s="42">
        <v>1743102907</v>
      </c>
      <c r="F24" s="42">
        <v>2287571493</v>
      </c>
      <c r="G24" s="43">
        <v>2283236804</v>
      </c>
      <c r="H24" s="44">
        <v>2211003281</v>
      </c>
      <c r="I24" s="37">
        <f t="shared" si="0"/>
        <v>31.235596235512443</v>
      </c>
      <c r="J24" s="22">
        <f t="shared" si="1"/>
        <v>8.24855805389162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4037545347</v>
      </c>
      <c r="D26" s="45">
        <v>3860070163</v>
      </c>
      <c r="E26" s="45">
        <v>3003239187</v>
      </c>
      <c r="F26" s="45">
        <v>3956871493</v>
      </c>
      <c r="G26" s="46">
        <v>3966753521</v>
      </c>
      <c r="H26" s="47">
        <v>3885934817</v>
      </c>
      <c r="I26" s="24">
        <f t="shared" si="0"/>
        <v>31.753458403444835</v>
      </c>
      <c r="J26" s="25">
        <f t="shared" si="1"/>
        <v>8.968723417718461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520580649</v>
      </c>
      <c r="D28" s="42">
        <v>579764352</v>
      </c>
      <c r="E28" s="42">
        <v>478873178</v>
      </c>
      <c r="F28" s="42">
        <v>504158000</v>
      </c>
      <c r="G28" s="43">
        <v>479334629</v>
      </c>
      <c r="H28" s="44">
        <v>498920330</v>
      </c>
      <c r="I28" s="37">
        <f t="shared" si="0"/>
        <v>5.280066447989706</v>
      </c>
      <c r="J28" s="22">
        <f t="shared" si="1"/>
        <v>1.3764073002437538</v>
      </c>
      <c r="K28" s="2"/>
    </row>
    <row r="29" spans="1:11" ht="12.75">
      <c r="A29" s="8" t="s">
        <v>17</v>
      </c>
      <c r="B29" s="20" t="s">
        <v>38</v>
      </c>
      <c r="C29" s="42">
        <v>632234954</v>
      </c>
      <c r="D29" s="42">
        <v>675002839</v>
      </c>
      <c r="E29" s="42">
        <v>617913597</v>
      </c>
      <c r="F29" s="42">
        <v>446986250</v>
      </c>
      <c r="G29" s="43">
        <v>393754831</v>
      </c>
      <c r="H29" s="44">
        <v>513994584</v>
      </c>
      <c r="I29" s="37">
        <f t="shared" si="0"/>
        <v>-27.66201420876</v>
      </c>
      <c r="J29" s="22">
        <f t="shared" si="1"/>
        <v>-5.953292251842191</v>
      </c>
      <c r="K29" s="2"/>
    </row>
    <row r="30" spans="1:11" ht="12.75">
      <c r="A30" s="8" t="s">
        <v>17</v>
      </c>
      <c r="B30" s="20" t="s">
        <v>39</v>
      </c>
      <c r="C30" s="42">
        <v>122367588</v>
      </c>
      <c r="D30" s="42">
        <v>193017326</v>
      </c>
      <c r="E30" s="42">
        <v>149539450</v>
      </c>
      <c r="F30" s="42">
        <v>532111285</v>
      </c>
      <c r="G30" s="43">
        <v>463259839</v>
      </c>
      <c r="H30" s="44">
        <v>337280940</v>
      </c>
      <c r="I30" s="37">
        <f t="shared" si="0"/>
        <v>255.83338376595606</v>
      </c>
      <c r="J30" s="22">
        <f t="shared" si="1"/>
        <v>31.14306822009565</v>
      </c>
      <c r="K30" s="2"/>
    </row>
    <row r="31" spans="1:11" ht="12.75">
      <c r="A31" s="8" t="s">
        <v>17</v>
      </c>
      <c r="B31" s="20" t="s">
        <v>40</v>
      </c>
      <c r="C31" s="42">
        <v>1104265779</v>
      </c>
      <c r="D31" s="42">
        <v>913794965</v>
      </c>
      <c r="E31" s="42">
        <v>718900403</v>
      </c>
      <c r="F31" s="42">
        <v>1120299280</v>
      </c>
      <c r="G31" s="43">
        <v>1027603526</v>
      </c>
      <c r="H31" s="44">
        <v>1164919718</v>
      </c>
      <c r="I31" s="37">
        <f t="shared" si="0"/>
        <v>55.83511642571719</v>
      </c>
      <c r="J31" s="22">
        <f t="shared" si="1"/>
        <v>17.456148673078875</v>
      </c>
      <c r="K31" s="2"/>
    </row>
    <row r="32" spans="1:11" ht="12.75">
      <c r="A32" s="8" t="s">
        <v>17</v>
      </c>
      <c r="B32" s="20" t="s">
        <v>34</v>
      </c>
      <c r="C32" s="42">
        <v>1658096377</v>
      </c>
      <c r="D32" s="42">
        <v>1498490681</v>
      </c>
      <c r="E32" s="42">
        <v>1039749201</v>
      </c>
      <c r="F32" s="42">
        <v>1353316678</v>
      </c>
      <c r="G32" s="43">
        <v>1602800696</v>
      </c>
      <c r="H32" s="44">
        <v>1370819245</v>
      </c>
      <c r="I32" s="37">
        <f t="shared" si="0"/>
        <v>30.157991628983225</v>
      </c>
      <c r="J32" s="22">
        <f t="shared" si="1"/>
        <v>9.652162039812339</v>
      </c>
      <c r="K32" s="2"/>
    </row>
    <row r="33" spans="1:11" ht="13.5" thickBot="1">
      <c r="A33" s="8" t="s">
        <v>17</v>
      </c>
      <c r="B33" s="38" t="s">
        <v>41</v>
      </c>
      <c r="C33" s="58">
        <v>4037545347</v>
      </c>
      <c r="D33" s="58">
        <v>3860070163</v>
      </c>
      <c r="E33" s="58">
        <v>3004975829</v>
      </c>
      <c r="F33" s="58">
        <v>3956871493</v>
      </c>
      <c r="G33" s="59">
        <v>3966753521</v>
      </c>
      <c r="H33" s="60">
        <v>3885934817</v>
      </c>
      <c r="I33" s="39">
        <f t="shared" si="0"/>
        <v>31.677315165519083</v>
      </c>
      <c r="J33" s="40">
        <f t="shared" si="1"/>
        <v>8.947727560678253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932745128</v>
      </c>
      <c r="D8" s="42">
        <v>932745128</v>
      </c>
      <c r="E8" s="42">
        <v>944140308</v>
      </c>
      <c r="F8" s="42">
        <v>1001051507</v>
      </c>
      <c r="G8" s="43">
        <v>1063116700</v>
      </c>
      <c r="H8" s="44">
        <v>1131156170</v>
      </c>
      <c r="I8" s="21">
        <f>IF(($E8=0),0,((($F8/$E8)-1)*100))</f>
        <v>6.027832782667297</v>
      </c>
      <c r="J8" s="22">
        <f>IF(($E8=0),0,(((($H8/$E8)^(1/3))-1)*100))</f>
        <v>6.209168748378002</v>
      </c>
      <c r="K8" s="2"/>
    </row>
    <row r="9" spans="1:11" ht="12.75">
      <c r="A9" s="4" t="s">
        <v>17</v>
      </c>
      <c r="B9" s="20" t="s">
        <v>20</v>
      </c>
      <c r="C9" s="42">
        <v>3932928114</v>
      </c>
      <c r="D9" s="42">
        <v>3932928114</v>
      </c>
      <c r="E9" s="42">
        <v>3860700237</v>
      </c>
      <c r="F9" s="42">
        <v>4410246351</v>
      </c>
      <c r="G9" s="43">
        <v>4801669671</v>
      </c>
      <c r="H9" s="44">
        <v>5231035118</v>
      </c>
      <c r="I9" s="21">
        <f>IF(($E9=0),0,((($F9/$E9)-1)*100))</f>
        <v>14.234363723277067</v>
      </c>
      <c r="J9" s="22">
        <f>IF(($E9=0),0,(((($H9/$E9)^(1/3))-1)*100))</f>
        <v>10.655715614940764</v>
      </c>
      <c r="K9" s="2"/>
    </row>
    <row r="10" spans="1:11" ht="12.75">
      <c r="A10" s="4" t="s">
        <v>17</v>
      </c>
      <c r="B10" s="20" t="s">
        <v>21</v>
      </c>
      <c r="C10" s="42">
        <v>1330470001</v>
      </c>
      <c r="D10" s="42">
        <v>1521044501</v>
      </c>
      <c r="E10" s="42">
        <v>1215995570</v>
      </c>
      <c r="F10" s="42">
        <v>1343022949</v>
      </c>
      <c r="G10" s="43">
        <v>1400001690</v>
      </c>
      <c r="H10" s="44">
        <v>1411007913</v>
      </c>
      <c r="I10" s="21">
        <f aca="true" t="shared" si="0" ref="I10:I33">IF(($E10=0),0,((($F10/$E10)-1)*100))</f>
        <v>10.44636856695127</v>
      </c>
      <c r="J10" s="22">
        <f aca="true" t="shared" si="1" ref="J10:J33">IF(($E10=0),0,(((($H10/$E10)^(1/3))-1)*100))</f>
        <v>5.083005471134028</v>
      </c>
      <c r="K10" s="2"/>
    </row>
    <row r="11" spans="1:11" ht="12.75">
      <c r="A11" s="8" t="s">
        <v>17</v>
      </c>
      <c r="B11" s="23" t="s">
        <v>22</v>
      </c>
      <c r="C11" s="45">
        <v>6196143243</v>
      </c>
      <c r="D11" s="45">
        <v>6386717743</v>
      </c>
      <c r="E11" s="45">
        <v>6020836115</v>
      </c>
      <c r="F11" s="45">
        <v>6754320807</v>
      </c>
      <c r="G11" s="46">
        <v>7264788061</v>
      </c>
      <c r="H11" s="47">
        <v>7773199201</v>
      </c>
      <c r="I11" s="24">
        <f t="shared" si="0"/>
        <v>12.182439083047525</v>
      </c>
      <c r="J11" s="25">
        <f t="shared" si="1"/>
        <v>8.888244739954153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1315733567</v>
      </c>
      <c r="D13" s="42">
        <v>1333811964</v>
      </c>
      <c r="E13" s="42">
        <v>1117718545</v>
      </c>
      <c r="F13" s="42">
        <v>1331823509</v>
      </c>
      <c r="G13" s="43">
        <v>1401772601</v>
      </c>
      <c r="H13" s="44">
        <v>1477715285</v>
      </c>
      <c r="I13" s="21">
        <f t="shared" si="0"/>
        <v>19.155534723636535</v>
      </c>
      <c r="J13" s="22">
        <f t="shared" si="1"/>
        <v>9.753767283500148</v>
      </c>
      <c r="K13" s="2"/>
    </row>
    <row r="14" spans="1:11" ht="12.75">
      <c r="A14" s="4" t="s">
        <v>17</v>
      </c>
      <c r="B14" s="20" t="s">
        <v>25</v>
      </c>
      <c r="C14" s="42">
        <v>1192520024</v>
      </c>
      <c r="D14" s="42">
        <v>1419095823</v>
      </c>
      <c r="E14" s="42">
        <v>1626784706</v>
      </c>
      <c r="F14" s="42">
        <v>1378651298</v>
      </c>
      <c r="G14" s="43">
        <v>1665885894</v>
      </c>
      <c r="H14" s="44">
        <v>1774385300</v>
      </c>
      <c r="I14" s="21">
        <f t="shared" si="0"/>
        <v>-15.252996114656126</v>
      </c>
      <c r="J14" s="22">
        <f t="shared" si="1"/>
        <v>2.937263021391523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1622694794</v>
      </c>
      <c r="D16" s="42">
        <v>1511705009</v>
      </c>
      <c r="E16" s="42">
        <v>2162395803</v>
      </c>
      <c r="F16" s="42">
        <v>1906754405</v>
      </c>
      <c r="G16" s="43">
        <v>2184791056</v>
      </c>
      <c r="H16" s="44">
        <v>2393715474</v>
      </c>
      <c r="I16" s="21">
        <f t="shared" si="0"/>
        <v>-11.822137170509484</v>
      </c>
      <c r="J16" s="22">
        <f t="shared" si="1"/>
        <v>3.445700733509849</v>
      </c>
      <c r="K16" s="2"/>
    </row>
    <row r="17" spans="1:11" ht="12.75">
      <c r="A17" s="4" t="s">
        <v>17</v>
      </c>
      <c r="B17" s="20" t="s">
        <v>27</v>
      </c>
      <c r="C17" s="42">
        <v>1935440621</v>
      </c>
      <c r="D17" s="42">
        <v>1981121710</v>
      </c>
      <c r="E17" s="42">
        <v>2055787361</v>
      </c>
      <c r="F17" s="42">
        <v>1904222372</v>
      </c>
      <c r="G17" s="43">
        <v>1863092109</v>
      </c>
      <c r="H17" s="44">
        <v>1978206860</v>
      </c>
      <c r="I17" s="28">
        <f t="shared" si="0"/>
        <v>-7.372600487546244</v>
      </c>
      <c r="J17" s="29">
        <f t="shared" si="1"/>
        <v>-1.2740842899000682</v>
      </c>
      <c r="K17" s="2"/>
    </row>
    <row r="18" spans="1:11" ht="12.75">
      <c r="A18" s="4" t="s">
        <v>17</v>
      </c>
      <c r="B18" s="23" t="s">
        <v>28</v>
      </c>
      <c r="C18" s="45">
        <v>6066389006</v>
      </c>
      <c r="D18" s="45">
        <v>6245734506</v>
      </c>
      <c r="E18" s="45">
        <v>6962686415</v>
      </c>
      <c r="F18" s="45">
        <v>6521451584</v>
      </c>
      <c r="G18" s="46">
        <v>7115541660</v>
      </c>
      <c r="H18" s="47">
        <v>7624022919</v>
      </c>
      <c r="I18" s="24">
        <f t="shared" si="0"/>
        <v>-6.337134903123454</v>
      </c>
      <c r="J18" s="25">
        <f t="shared" si="1"/>
        <v>3.070832956290448</v>
      </c>
      <c r="K18" s="2"/>
    </row>
    <row r="19" spans="1:11" ht="23.25" customHeight="1">
      <c r="A19" s="30" t="s">
        <v>17</v>
      </c>
      <c r="B19" s="31" t="s">
        <v>29</v>
      </c>
      <c r="C19" s="51">
        <v>129754237</v>
      </c>
      <c r="D19" s="51">
        <v>140983237</v>
      </c>
      <c r="E19" s="51">
        <v>-941850300</v>
      </c>
      <c r="F19" s="52">
        <v>232869223</v>
      </c>
      <c r="G19" s="53">
        <v>149246401</v>
      </c>
      <c r="H19" s="54">
        <v>149176282</v>
      </c>
      <c r="I19" s="32">
        <f t="shared" si="0"/>
        <v>-124.72465348261821</v>
      </c>
      <c r="J19" s="33">
        <f t="shared" si="1"/>
        <v>-154.10523646547637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144426843</v>
      </c>
      <c r="D23" s="42">
        <v>156055843</v>
      </c>
      <c r="E23" s="42">
        <v>97483192</v>
      </c>
      <c r="F23" s="42">
        <v>228759050</v>
      </c>
      <c r="G23" s="43">
        <v>149340000</v>
      </c>
      <c r="H23" s="44">
        <v>149274000</v>
      </c>
      <c r="I23" s="37">
        <f t="shared" si="0"/>
        <v>134.6651205266237</v>
      </c>
      <c r="J23" s="22">
        <f t="shared" si="1"/>
        <v>15.261643999857322</v>
      </c>
      <c r="K23" s="2"/>
    </row>
    <row r="24" spans="1:11" ht="12.75">
      <c r="A24" s="8" t="s">
        <v>17</v>
      </c>
      <c r="B24" s="20" t="s">
        <v>33</v>
      </c>
      <c r="C24" s="42">
        <v>189532750</v>
      </c>
      <c r="D24" s="42">
        <v>170816750</v>
      </c>
      <c r="E24" s="42">
        <v>105264858</v>
      </c>
      <c r="F24" s="42">
        <v>199672500</v>
      </c>
      <c r="G24" s="43">
        <v>204497600</v>
      </c>
      <c r="H24" s="44">
        <v>214104600</v>
      </c>
      <c r="I24" s="37">
        <f t="shared" si="0"/>
        <v>89.68581138446032</v>
      </c>
      <c r="J24" s="22">
        <f t="shared" si="1"/>
        <v>26.70123935969326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333959593</v>
      </c>
      <c r="D26" s="45">
        <v>326872593</v>
      </c>
      <c r="E26" s="45">
        <v>202748050</v>
      </c>
      <c r="F26" s="45">
        <v>428431550</v>
      </c>
      <c r="G26" s="46">
        <v>353837600</v>
      </c>
      <c r="H26" s="47">
        <v>363378600</v>
      </c>
      <c r="I26" s="24">
        <f t="shared" si="0"/>
        <v>111.31229128960798</v>
      </c>
      <c r="J26" s="25">
        <f t="shared" si="1"/>
        <v>21.469586702470945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47721654</v>
      </c>
      <c r="D28" s="42">
        <v>34575454</v>
      </c>
      <c r="E28" s="42">
        <v>14426348</v>
      </c>
      <c r="F28" s="42">
        <v>46275434</v>
      </c>
      <c r="G28" s="43">
        <v>26143447</v>
      </c>
      <c r="H28" s="44">
        <v>33555301</v>
      </c>
      <c r="I28" s="37">
        <f t="shared" si="0"/>
        <v>220.77026008245468</v>
      </c>
      <c r="J28" s="22">
        <f t="shared" si="1"/>
        <v>32.495637231122586</v>
      </c>
      <c r="K28" s="2"/>
    </row>
    <row r="29" spans="1:11" ht="12.75">
      <c r="A29" s="8" t="s">
        <v>17</v>
      </c>
      <c r="B29" s="20" t="s">
        <v>38</v>
      </c>
      <c r="C29" s="42">
        <v>110096125</v>
      </c>
      <c r="D29" s="42">
        <v>101225125</v>
      </c>
      <c r="E29" s="42">
        <v>59591596</v>
      </c>
      <c r="F29" s="42">
        <v>120906000</v>
      </c>
      <c r="G29" s="43">
        <v>90900000</v>
      </c>
      <c r="H29" s="44">
        <v>101700000</v>
      </c>
      <c r="I29" s="37">
        <f t="shared" si="0"/>
        <v>102.8910251036069</v>
      </c>
      <c r="J29" s="22">
        <f t="shared" si="1"/>
        <v>19.502955251089983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43469907</v>
      </c>
      <c r="D31" s="42">
        <v>22476331</v>
      </c>
      <c r="E31" s="42">
        <v>30369491</v>
      </c>
      <c r="F31" s="42">
        <v>40593642</v>
      </c>
      <c r="G31" s="43">
        <v>44701271</v>
      </c>
      <c r="H31" s="44">
        <v>53729704</v>
      </c>
      <c r="I31" s="37">
        <f t="shared" si="0"/>
        <v>33.665862229959664</v>
      </c>
      <c r="J31" s="22">
        <f t="shared" si="1"/>
        <v>20.946223336286973</v>
      </c>
      <c r="K31" s="2"/>
    </row>
    <row r="32" spans="1:11" ht="12.75">
      <c r="A32" s="8" t="s">
        <v>17</v>
      </c>
      <c r="B32" s="20" t="s">
        <v>34</v>
      </c>
      <c r="C32" s="42">
        <v>132671907</v>
      </c>
      <c r="D32" s="42">
        <v>168595683</v>
      </c>
      <c r="E32" s="42">
        <v>98360615</v>
      </c>
      <c r="F32" s="42">
        <v>220856474</v>
      </c>
      <c r="G32" s="43">
        <v>192092882</v>
      </c>
      <c r="H32" s="44">
        <v>174393595</v>
      </c>
      <c r="I32" s="37">
        <f t="shared" si="0"/>
        <v>124.53750822928464</v>
      </c>
      <c r="J32" s="22">
        <f t="shared" si="1"/>
        <v>21.0328049723715</v>
      </c>
      <c r="K32" s="2"/>
    </row>
    <row r="33" spans="1:11" ht="13.5" thickBot="1">
      <c r="A33" s="8" t="s">
        <v>17</v>
      </c>
      <c r="B33" s="38" t="s">
        <v>41</v>
      </c>
      <c r="C33" s="58">
        <v>333959593</v>
      </c>
      <c r="D33" s="58">
        <v>326872593</v>
      </c>
      <c r="E33" s="58">
        <v>202748050</v>
      </c>
      <c r="F33" s="58">
        <v>428631550</v>
      </c>
      <c r="G33" s="59">
        <v>353837600</v>
      </c>
      <c r="H33" s="60">
        <v>363378600</v>
      </c>
      <c r="I33" s="39">
        <f t="shared" si="0"/>
        <v>111.41093588816267</v>
      </c>
      <c r="J33" s="40">
        <f t="shared" si="1"/>
        <v>21.469586702470945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259585185</v>
      </c>
      <c r="D8" s="42">
        <v>253617598</v>
      </c>
      <c r="E8" s="42">
        <v>253451920</v>
      </c>
      <c r="F8" s="42">
        <v>271370829</v>
      </c>
      <c r="G8" s="43">
        <v>290366787</v>
      </c>
      <c r="H8" s="44">
        <v>310692462</v>
      </c>
      <c r="I8" s="21">
        <f>IF(($E8=0),0,((($F8/$E8)-1)*100))</f>
        <v>7.069944074600021</v>
      </c>
      <c r="J8" s="22">
        <f>IF(($E8=0),0,(((($H8/$E8)^(1/3))-1)*100))</f>
        <v>7.023309599218908</v>
      </c>
      <c r="K8" s="2"/>
    </row>
    <row r="9" spans="1:11" ht="12.75">
      <c r="A9" s="4" t="s">
        <v>17</v>
      </c>
      <c r="B9" s="20" t="s">
        <v>20</v>
      </c>
      <c r="C9" s="42">
        <v>757688322</v>
      </c>
      <c r="D9" s="42">
        <v>741226127</v>
      </c>
      <c r="E9" s="42">
        <v>718263602</v>
      </c>
      <c r="F9" s="42">
        <v>825926483</v>
      </c>
      <c r="G9" s="43">
        <v>893794990</v>
      </c>
      <c r="H9" s="44">
        <v>968430086</v>
      </c>
      <c r="I9" s="21">
        <f>IF(($E9=0),0,((($F9/$E9)-1)*100))</f>
        <v>14.98932713563843</v>
      </c>
      <c r="J9" s="22">
        <f>IF(($E9=0),0,(((($H9/$E9)^(1/3))-1)*100))</f>
        <v>10.474354159878851</v>
      </c>
      <c r="K9" s="2"/>
    </row>
    <row r="10" spans="1:11" ht="12.75">
      <c r="A10" s="4" t="s">
        <v>17</v>
      </c>
      <c r="B10" s="20" t="s">
        <v>21</v>
      </c>
      <c r="C10" s="42">
        <v>242307866</v>
      </c>
      <c r="D10" s="42">
        <v>263815099</v>
      </c>
      <c r="E10" s="42">
        <v>268245661</v>
      </c>
      <c r="F10" s="42">
        <v>253825629</v>
      </c>
      <c r="G10" s="43">
        <v>269806765</v>
      </c>
      <c r="H10" s="44">
        <v>280386900</v>
      </c>
      <c r="I10" s="21">
        <f aca="true" t="shared" si="0" ref="I10:I33">IF(($E10=0),0,((($F10/$E10)-1)*100))</f>
        <v>-5.375681360974561</v>
      </c>
      <c r="J10" s="22">
        <f aca="true" t="shared" si="1" ref="J10:J33">IF(($E10=0),0,(((($H10/$E10)^(1/3))-1)*100))</f>
        <v>1.486514639793035</v>
      </c>
      <c r="K10" s="2"/>
    </row>
    <row r="11" spans="1:11" ht="12.75">
      <c r="A11" s="8" t="s">
        <v>17</v>
      </c>
      <c r="B11" s="23" t="s">
        <v>22</v>
      </c>
      <c r="C11" s="45">
        <v>1259581373</v>
      </c>
      <c r="D11" s="45">
        <v>1258658824</v>
      </c>
      <c r="E11" s="45">
        <v>1239961183</v>
      </c>
      <c r="F11" s="45">
        <v>1351122941</v>
      </c>
      <c r="G11" s="46">
        <v>1453968542</v>
      </c>
      <c r="H11" s="47">
        <v>1559509448</v>
      </c>
      <c r="I11" s="24">
        <f t="shared" si="0"/>
        <v>8.964938541951106</v>
      </c>
      <c r="J11" s="25">
        <f t="shared" si="1"/>
        <v>7.942707410129235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333712430</v>
      </c>
      <c r="D13" s="42">
        <v>336232646</v>
      </c>
      <c r="E13" s="42">
        <v>298272122</v>
      </c>
      <c r="F13" s="42">
        <v>367974946</v>
      </c>
      <c r="G13" s="43">
        <v>385260743</v>
      </c>
      <c r="H13" s="44">
        <v>404129122</v>
      </c>
      <c r="I13" s="21">
        <f t="shared" si="0"/>
        <v>23.36886985368347</v>
      </c>
      <c r="J13" s="22">
        <f t="shared" si="1"/>
        <v>10.654520638334786</v>
      </c>
      <c r="K13" s="2"/>
    </row>
    <row r="14" spans="1:11" ht="12.75">
      <c r="A14" s="4" t="s">
        <v>17</v>
      </c>
      <c r="B14" s="20" t="s">
        <v>25</v>
      </c>
      <c r="C14" s="42">
        <v>100619970</v>
      </c>
      <c r="D14" s="42">
        <v>107089646</v>
      </c>
      <c r="E14" s="42">
        <v>161160568</v>
      </c>
      <c r="F14" s="42">
        <v>103036824</v>
      </c>
      <c r="G14" s="43">
        <v>109150099</v>
      </c>
      <c r="H14" s="44">
        <v>115447071</v>
      </c>
      <c r="I14" s="21">
        <f t="shared" si="0"/>
        <v>-36.06573538509743</v>
      </c>
      <c r="J14" s="22">
        <f t="shared" si="1"/>
        <v>-10.523694596998412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333924893</v>
      </c>
      <c r="D16" s="42">
        <v>333924893</v>
      </c>
      <c r="E16" s="42">
        <v>333907322</v>
      </c>
      <c r="F16" s="42">
        <v>392352876</v>
      </c>
      <c r="G16" s="43">
        <v>427272282</v>
      </c>
      <c r="H16" s="44">
        <v>465299515</v>
      </c>
      <c r="I16" s="21">
        <f t="shared" si="0"/>
        <v>17.503525723823454</v>
      </c>
      <c r="J16" s="22">
        <f t="shared" si="1"/>
        <v>11.695468081144478</v>
      </c>
      <c r="K16" s="2"/>
    </row>
    <row r="17" spans="1:11" ht="12.75">
      <c r="A17" s="4" t="s">
        <v>17</v>
      </c>
      <c r="B17" s="20" t="s">
        <v>27</v>
      </c>
      <c r="C17" s="42">
        <v>556952401</v>
      </c>
      <c r="D17" s="42">
        <v>534601148</v>
      </c>
      <c r="E17" s="42">
        <v>467582864</v>
      </c>
      <c r="F17" s="42">
        <v>556009049</v>
      </c>
      <c r="G17" s="43">
        <v>581229048</v>
      </c>
      <c r="H17" s="44">
        <v>610970637</v>
      </c>
      <c r="I17" s="28">
        <f t="shared" si="0"/>
        <v>18.911339958771457</v>
      </c>
      <c r="J17" s="29">
        <f t="shared" si="1"/>
        <v>9.325276395128057</v>
      </c>
      <c r="K17" s="2"/>
    </row>
    <row r="18" spans="1:11" ht="12.75">
      <c r="A18" s="4" t="s">
        <v>17</v>
      </c>
      <c r="B18" s="23" t="s">
        <v>28</v>
      </c>
      <c r="C18" s="45">
        <v>1325209694</v>
      </c>
      <c r="D18" s="45">
        <v>1311848333</v>
      </c>
      <c r="E18" s="45">
        <v>1260922876</v>
      </c>
      <c r="F18" s="45">
        <v>1419373695</v>
      </c>
      <c r="G18" s="46">
        <v>1502912172</v>
      </c>
      <c r="H18" s="47">
        <v>1595846345</v>
      </c>
      <c r="I18" s="24">
        <f t="shared" si="0"/>
        <v>12.566257779591595</v>
      </c>
      <c r="J18" s="25">
        <f t="shared" si="1"/>
        <v>8.168510590080302</v>
      </c>
      <c r="K18" s="2"/>
    </row>
    <row r="19" spans="1:11" ht="23.25" customHeight="1">
      <c r="A19" s="30" t="s">
        <v>17</v>
      </c>
      <c r="B19" s="31" t="s">
        <v>29</v>
      </c>
      <c r="C19" s="51">
        <v>-65628321</v>
      </c>
      <c r="D19" s="51">
        <v>-53189509</v>
      </c>
      <c r="E19" s="51">
        <v>-20961693</v>
      </c>
      <c r="F19" s="52">
        <v>-68250754</v>
      </c>
      <c r="G19" s="53">
        <v>-48943630</v>
      </c>
      <c r="H19" s="54">
        <v>-36336897</v>
      </c>
      <c r="I19" s="32">
        <f t="shared" si="0"/>
        <v>225.59752687915045</v>
      </c>
      <c r="J19" s="33">
        <f t="shared" si="1"/>
        <v>20.12696199047166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33365000</v>
      </c>
      <c r="D22" s="42">
        <v>43222558</v>
      </c>
      <c r="E22" s="42">
        <v>26334441</v>
      </c>
      <c r="F22" s="42">
        <v>25325000</v>
      </c>
      <c r="G22" s="43">
        <v>27400000</v>
      </c>
      <c r="H22" s="44">
        <v>17550000</v>
      </c>
      <c r="I22" s="37">
        <f t="shared" si="0"/>
        <v>-3.833159017880805</v>
      </c>
      <c r="J22" s="22">
        <f t="shared" si="1"/>
        <v>-12.652394174477665</v>
      </c>
      <c r="K22" s="2"/>
    </row>
    <row r="23" spans="1:11" ht="12.75">
      <c r="A23" s="8" t="s">
        <v>17</v>
      </c>
      <c r="B23" s="20" t="s">
        <v>32</v>
      </c>
      <c r="C23" s="42">
        <v>26517000</v>
      </c>
      <c r="D23" s="42">
        <v>50467088</v>
      </c>
      <c r="E23" s="42">
        <v>40170870</v>
      </c>
      <c r="F23" s="42">
        <v>31806088</v>
      </c>
      <c r="G23" s="43">
        <v>13527000</v>
      </c>
      <c r="H23" s="44">
        <v>23403913</v>
      </c>
      <c r="I23" s="37">
        <f t="shared" si="0"/>
        <v>-20.823004331247997</v>
      </c>
      <c r="J23" s="22">
        <f t="shared" si="1"/>
        <v>-16.479629446641788</v>
      </c>
      <c r="K23" s="2"/>
    </row>
    <row r="24" spans="1:11" ht="12.75">
      <c r="A24" s="8" t="s">
        <v>17</v>
      </c>
      <c r="B24" s="20" t="s">
        <v>33</v>
      </c>
      <c r="C24" s="42">
        <v>76572739</v>
      </c>
      <c r="D24" s="42">
        <v>179269512</v>
      </c>
      <c r="E24" s="42">
        <v>173280163</v>
      </c>
      <c r="F24" s="42">
        <v>87862570</v>
      </c>
      <c r="G24" s="43">
        <v>79627957</v>
      </c>
      <c r="H24" s="44">
        <v>75899392</v>
      </c>
      <c r="I24" s="37">
        <f t="shared" si="0"/>
        <v>-49.29450176013511</v>
      </c>
      <c r="J24" s="22">
        <f t="shared" si="1"/>
        <v>-24.055472741031693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136454739</v>
      </c>
      <c r="D26" s="45">
        <v>272959158</v>
      </c>
      <c r="E26" s="45">
        <v>239785474</v>
      </c>
      <c r="F26" s="45">
        <v>144993658</v>
      </c>
      <c r="G26" s="46">
        <v>120554957</v>
      </c>
      <c r="H26" s="47">
        <v>116853305</v>
      </c>
      <c r="I26" s="24">
        <f t="shared" si="0"/>
        <v>-39.53192594143546</v>
      </c>
      <c r="J26" s="25">
        <f t="shared" si="1"/>
        <v>-21.30640667670276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36370652</v>
      </c>
      <c r="D28" s="42">
        <v>98569416</v>
      </c>
      <c r="E28" s="42">
        <v>94075815</v>
      </c>
      <c r="F28" s="42">
        <v>31651602</v>
      </c>
      <c r="G28" s="43">
        <v>28875522</v>
      </c>
      <c r="H28" s="44">
        <v>25152826</v>
      </c>
      <c r="I28" s="37">
        <f t="shared" si="0"/>
        <v>-66.35521892635211</v>
      </c>
      <c r="J28" s="22">
        <f t="shared" si="1"/>
        <v>-35.57769409742087</v>
      </c>
      <c r="K28" s="2"/>
    </row>
    <row r="29" spans="1:11" ht="12.75">
      <c r="A29" s="8" t="s">
        <v>17</v>
      </c>
      <c r="B29" s="20" t="s">
        <v>38</v>
      </c>
      <c r="C29" s="42">
        <v>30700000</v>
      </c>
      <c r="D29" s="42">
        <v>26099439</v>
      </c>
      <c r="E29" s="42">
        <v>23289026</v>
      </c>
      <c r="F29" s="42">
        <v>26172000</v>
      </c>
      <c r="G29" s="43">
        <v>35478261</v>
      </c>
      <c r="H29" s="44">
        <v>30086957</v>
      </c>
      <c r="I29" s="37">
        <f t="shared" si="0"/>
        <v>12.379109371083196</v>
      </c>
      <c r="J29" s="22">
        <f t="shared" si="1"/>
        <v>8.911978251511687</v>
      </c>
      <c r="K29" s="2"/>
    </row>
    <row r="30" spans="1:11" ht="12.75">
      <c r="A30" s="8" t="s">
        <v>17</v>
      </c>
      <c r="B30" s="20" t="s">
        <v>39</v>
      </c>
      <c r="C30" s="42">
        <v>1500000</v>
      </c>
      <c r="D30" s="42">
        <v>0</v>
      </c>
      <c r="E30" s="42">
        <v>0</v>
      </c>
      <c r="F30" s="42">
        <v>10000000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9663478</v>
      </c>
      <c r="D31" s="42">
        <v>50177080</v>
      </c>
      <c r="E31" s="42">
        <v>40642722</v>
      </c>
      <c r="F31" s="42">
        <v>6217391</v>
      </c>
      <c r="G31" s="43">
        <v>7717391</v>
      </c>
      <c r="H31" s="44">
        <v>13760870</v>
      </c>
      <c r="I31" s="37">
        <f t="shared" si="0"/>
        <v>-84.70232628611834</v>
      </c>
      <c r="J31" s="22">
        <f t="shared" si="1"/>
        <v>-30.301884603467222</v>
      </c>
      <c r="K31" s="2"/>
    </row>
    <row r="32" spans="1:11" ht="12.75">
      <c r="A32" s="8" t="s">
        <v>17</v>
      </c>
      <c r="B32" s="20" t="s">
        <v>34</v>
      </c>
      <c r="C32" s="42">
        <v>58220609</v>
      </c>
      <c r="D32" s="42">
        <v>98113223</v>
      </c>
      <c r="E32" s="42">
        <v>81777911</v>
      </c>
      <c r="F32" s="42">
        <v>70952665</v>
      </c>
      <c r="G32" s="43">
        <v>48483783</v>
      </c>
      <c r="H32" s="44">
        <v>47852652</v>
      </c>
      <c r="I32" s="37">
        <f t="shared" si="0"/>
        <v>-13.237371641836148</v>
      </c>
      <c r="J32" s="22">
        <f t="shared" si="1"/>
        <v>-16.35820720265764</v>
      </c>
      <c r="K32" s="2"/>
    </row>
    <row r="33" spans="1:11" ht="13.5" thickBot="1">
      <c r="A33" s="8" t="s">
        <v>17</v>
      </c>
      <c r="B33" s="38" t="s">
        <v>41</v>
      </c>
      <c r="C33" s="58">
        <v>136454739</v>
      </c>
      <c r="D33" s="58">
        <v>272959158</v>
      </c>
      <c r="E33" s="58">
        <v>239785474</v>
      </c>
      <c r="F33" s="58">
        <v>144993658</v>
      </c>
      <c r="G33" s="59">
        <v>120554957</v>
      </c>
      <c r="H33" s="60">
        <v>116853305</v>
      </c>
      <c r="I33" s="39">
        <f t="shared" si="0"/>
        <v>-39.53192594143546</v>
      </c>
      <c r="J33" s="40">
        <f t="shared" si="1"/>
        <v>-21.30640667670276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135625634</v>
      </c>
      <c r="D8" s="42">
        <v>141275251</v>
      </c>
      <c r="E8" s="42">
        <v>140267873</v>
      </c>
      <c r="F8" s="42">
        <v>146785030</v>
      </c>
      <c r="G8" s="43">
        <v>152950060</v>
      </c>
      <c r="H8" s="44">
        <v>159679920</v>
      </c>
      <c r="I8" s="21">
        <f>IF(($E8=0),0,((($F8/$E8)-1)*100))</f>
        <v>4.646222160936309</v>
      </c>
      <c r="J8" s="22">
        <f>IF(($E8=0),0,(((($H8/$E8)^(1/3))-1)*100))</f>
        <v>4.415273799303687</v>
      </c>
      <c r="K8" s="2"/>
    </row>
    <row r="9" spans="1:11" ht="12.75">
      <c r="A9" s="4" t="s">
        <v>17</v>
      </c>
      <c r="B9" s="20" t="s">
        <v>20</v>
      </c>
      <c r="C9" s="42">
        <v>565327618</v>
      </c>
      <c r="D9" s="42">
        <v>581662060</v>
      </c>
      <c r="E9" s="42">
        <v>538493084</v>
      </c>
      <c r="F9" s="42">
        <v>645062420</v>
      </c>
      <c r="G9" s="43">
        <v>691178830</v>
      </c>
      <c r="H9" s="44">
        <v>741425990</v>
      </c>
      <c r="I9" s="21">
        <f>IF(($E9=0),0,((($F9/$E9)-1)*100))</f>
        <v>19.790288708703272</v>
      </c>
      <c r="J9" s="22">
        <f>IF(($E9=0),0,(((($H9/$E9)^(1/3))-1)*100))</f>
        <v>11.248942640409233</v>
      </c>
      <c r="K9" s="2"/>
    </row>
    <row r="10" spans="1:11" ht="12.75">
      <c r="A10" s="4" t="s">
        <v>17</v>
      </c>
      <c r="B10" s="20" t="s">
        <v>21</v>
      </c>
      <c r="C10" s="42">
        <v>243648360</v>
      </c>
      <c r="D10" s="42">
        <v>240909806</v>
      </c>
      <c r="E10" s="42">
        <v>233343613</v>
      </c>
      <c r="F10" s="42">
        <v>261514840</v>
      </c>
      <c r="G10" s="43">
        <v>275201090</v>
      </c>
      <c r="H10" s="44">
        <v>279423770</v>
      </c>
      <c r="I10" s="21">
        <f aca="true" t="shared" si="0" ref="I10:I33">IF(($E10=0),0,((($F10/$E10)-1)*100))</f>
        <v>12.072851121920358</v>
      </c>
      <c r="J10" s="22">
        <f aca="true" t="shared" si="1" ref="J10:J33">IF(($E10=0),0,(((($H10/$E10)^(1/3))-1)*100))</f>
        <v>6.191350319318811</v>
      </c>
      <c r="K10" s="2"/>
    </row>
    <row r="11" spans="1:11" ht="12.75">
      <c r="A11" s="8" t="s">
        <v>17</v>
      </c>
      <c r="B11" s="23" t="s">
        <v>22</v>
      </c>
      <c r="C11" s="45">
        <v>944601612</v>
      </c>
      <c r="D11" s="45">
        <v>963847117</v>
      </c>
      <c r="E11" s="45">
        <v>912104570</v>
      </c>
      <c r="F11" s="45">
        <v>1053362290</v>
      </c>
      <c r="G11" s="46">
        <v>1119329980</v>
      </c>
      <c r="H11" s="47">
        <v>1180529680</v>
      </c>
      <c r="I11" s="24">
        <f t="shared" si="0"/>
        <v>15.487009345869197</v>
      </c>
      <c r="J11" s="25">
        <f t="shared" si="1"/>
        <v>8.979319785611995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215770342</v>
      </c>
      <c r="D13" s="42">
        <v>215770342</v>
      </c>
      <c r="E13" s="42">
        <v>204676525</v>
      </c>
      <c r="F13" s="42">
        <v>221870389</v>
      </c>
      <c r="G13" s="43">
        <v>228929450</v>
      </c>
      <c r="H13" s="44">
        <v>238927600</v>
      </c>
      <c r="I13" s="21">
        <f t="shared" si="0"/>
        <v>8.400506115686701</v>
      </c>
      <c r="J13" s="22">
        <f t="shared" si="1"/>
        <v>5.292982748462682</v>
      </c>
      <c r="K13" s="2"/>
    </row>
    <row r="14" spans="1:11" ht="12.75">
      <c r="A14" s="4" t="s">
        <v>17</v>
      </c>
      <c r="B14" s="20" t="s">
        <v>25</v>
      </c>
      <c r="C14" s="42">
        <v>158355796</v>
      </c>
      <c r="D14" s="42">
        <v>149515335</v>
      </c>
      <c r="E14" s="42">
        <v>5285854</v>
      </c>
      <c r="F14" s="42">
        <v>178643760</v>
      </c>
      <c r="G14" s="43">
        <v>191210440</v>
      </c>
      <c r="H14" s="44">
        <v>194818400</v>
      </c>
      <c r="I14" s="21">
        <f t="shared" si="0"/>
        <v>3279.657478242872</v>
      </c>
      <c r="J14" s="22">
        <f t="shared" si="1"/>
        <v>232.79102317953044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288648120</v>
      </c>
      <c r="D16" s="42">
        <v>288648120</v>
      </c>
      <c r="E16" s="42">
        <v>238289419</v>
      </c>
      <c r="F16" s="42">
        <v>320467500</v>
      </c>
      <c r="G16" s="43">
        <v>348989110</v>
      </c>
      <c r="H16" s="44">
        <v>380049100</v>
      </c>
      <c r="I16" s="21">
        <f t="shared" si="0"/>
        <v>34.4866680798781</v>
      </c>
      <c r="J16" s="22">
        <f t="shared" si="1"/>
        <v>16.83644029776774</v>
      </c>
      <c r="K16" s="2"/>
    </row>
    <row r="17" spans="1:11" ht="12.75">
      <c r="A17" s="4" t="s">
        <v>17</v>
      </c>
      <c r="B17" s="20" t="s">
        <v>27</v>
      </c>
      <c r="C17" s="42">
        <v>303174129</v>
      </c>
      <c r="D17" s="42">
        <v>318064456</v>
      </c>
      <c r="E17" s="42">
        <v>250151616</v>
      </c>
      <c r="F17" s="42">
        <v>325448570</v>
      </c>
      <c r="G17" s="43">
        <v>333477744</v>
      </c>
      <c r="H17" s="44">
        <v>343091528</v>
      </c>
      <c r="I17" s="28">
        <f t="shared" si="0"/>
        <v>30.100526714166808</v>
      </c>
      <c r="J17" s="29">
        <f t="shared" si="1"/>
        <v>11.105500587556193</v>
      </c>
      <c r="K17" s="2"/>
    </row>
    <row r="18" spans="1:11" ht="12.75">
      <c r="A18" s="4" t="s">
        <v>17</v>
      </c>
      <c r="B18" s="23" t="s">
        <v>28</v>
      </c>
      <c r="C18" s="45">
        <v>965948387</v>
      </c>
      <c r="D18" s="45">
        <v>971998253</v>
      </c>
      <c r="E18" s="45">
        <v>698403414</v>
      </c>
      <c r="F18" s="45">
        <v>1046430219</v>
      </c>
      <c r="G18" s="46">
        <v>1102606744</v>
      </c>
      <c r="H18" s="47">
        <v>1156886628</v>
      </c>
      <c r="I18" s="24">
        <f t="shared" si="0"/>
        <v>49.831773159115734</v>
      </c>
      <c r="J18" s="25">
        <f t="shared" si="1"/>
        <v>18.320904931379523</v>
      </c>
      <c r="K18" s="2"/>
    </row>
    <row r="19" spans="1:11" ht="23.25" customHeight="1">
      <c r="A19" s="30" t="s">
        <v>17</v>
      </c>
      <c r="B19" s="31" t="s">
        <v>29</v>
      </c>
      <c r="C19" s="51">
        <v>-21346775</v>
      </c>
      <c r="D19" s="51">
        <v>-8151136</v>
      </c>
      <c r="E19" s="51">
        <v>213701156</v>
      </c>
      <c r="F19" s="52">
        <v>6932071</v>
      </c>
      <c r="G19" s="53">
        <v>16723236</v>
      </c>
      <c r="H19" s="54">
        <v>23643052</v>
      </c>
      <c r="I19" s="32">
        <f t="shared" si="0"/>
        <v>-96.75618460388675</v>
      </c>
      <c r="J19" s="33">
        <f t="shared" si="1"/>
        <v>-51.99362772270213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14052405</v>
      </c>
      <c r="D23" s="42">
        <v>26021005</v>
      </c>
      <c r="E23" s="42">
        <v>16333704</v>
      </c>
      <c r="F23" s="42">
        <v>15127071</v>
      </c>
      <c r="G23" s="43">
        <v>4100000</v>
      </c>
      <c r="H23" s="44">
        <v>1500000</v>
      </c>
      <c r="I23" s="37">
        <f t="shared" si="0"/>
        <v>-7.3873813312644865</v>
      </c>
      <c r="J23" s="22">
        <f t="shared" si="1"/>
        <v>-54.88348701798454</v>
      </c>
      <c r="K23" s="2"/>
    </row>
    <row r="24" spans="1:11" ht="12.75">
      <c r="A24" s="8" t="s">
        <v>17</v>
      </c>
      <c r="B24" s="20" t="s">
        <v>33</v>
      </c>
      <c r="C24" s="42">
        <v>65639000</v>
      </c>
      <c r="D24" s="42">
        <v>95418935</v>
      </c>
      <c r="E24" s="42">
        <v>66958874</v>
      </c>
      <c r="F24" s="42">
        <v>95979789</v>
      </c>
      <c r="G24" s="43">
        <v>74939789</v>
      </c>
      <c r="H24" s="44">
        <v>77295408</v>
      </c>
      <c r="I24" s="37">
        <f t="shared" si="0"/>
        <v>43.341402365876114</v>
      </c>
      <c r="J24" s="22">
        <f t="shared" si="1"/>
        <v>4.901536818641961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79691405</v>
      </c>
      <c r="D26" s="45">
        <v>121439940</v>
      </c>
      <c r="E26" s="45">
        <v>83292578</v>
      </c>
      <c r="F26" s="45">
        <v>111106860</v>
      </c>
      <c r="G26" s="46">
        <v>79039789</v>
      </c>
      <c r="H26" s="47">
        <v>78795408</v>
      </c>
      <c r="I26" s="24">
        <f t="shared" si="0"/>
        <v>33.39346994398469</v>
      </c>
      <c r="J26" s="25">
        <f t="shared" si="1"/>
        <v>-1.833147137674962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9825000</v>
      </c>
      <c r="D28" s="42">
        <v>13358777</v>
      </c>
      <c r="E28" s="42">
        <v>8566423</v>
      </c>
      <c r="F28" s="42">
        <v>8000000</v>
      </c>
      <c r="G28" s="43">
        <v>7874000</v>
      </c>
      <c r="H28" s="44">
        <v>7808000</v>
      </c>
      <c r="I28" s="37">
        <f t="shared" si="0"/>
        <v>-6.612129706879988</v>
      </c>
      <c r="J28" s="22">
        <f t="shared" si="1"/>
        <v>-3.0427930262700853</v>
      </c>
      <c r="K28" s="2"/>
    </row>
    <row r="29" spans="1:11" ht="12.75">
      <c r="A29" s="8" t="s">
        <v>17</v>
      </c>
      <c r="B29" s="20" t="s">
        <v>38</v>
      </c>
      <c r="C29" s="42">
        <v>22000000</v>
      </c>
      <c r="D29" s="42">
        <v>44649000</v>
      </c>
      <c r="E29" s="42">
        <v>35045129</v>
      </c>
      <c r="F29" s="42">
        <v>40400000</v>
      </c>
      <c r="G29" s="43">
        <v>20000000</v>
      </c>
      <c r="H29" s="44">
        <v>21000000</v>
      </c>
      <c r="I29" s="37">
        <f t="shared" si="0"/>
        <v>15.279929487490262</v>
      </c>
      <c r="J29" s="22">
        <f t="shared" si="1"/>
        <v>-15.692953075864036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29749000</v>
      </c>
      <c r="D31" s="42">
        <v>29502686</v>
      </c>
      <c r="E31" s="42">
        <v>23291678</v>
      </c>
      <c r="F31" s="42">
        <v>25766000</v>
      </c>
      <c r="G31" s="43">
        <v>29698000</v>
      </c>
      <c r="H31" s="44">
        <v>30882000</v>
      </c>
      <c r="I31" s="37">
        <f t="shared" si="0"/>
        <v>10.623201986563613</v>
      </c>
      <c r="J31" s="22">
        <f t="shared" si="1"/>
        <v>9.858807466259666</v>
      </c>
      <c r="K31" s="2"/>
    </row>
    <row r="32" spans="1:11" ht="12.75">
      <c r="A32" s="8" t="s">
        <v>17</v>
      </c>
      <c r="B32" s="20" t="s">
        <v>34</v>
      </c>
      <c r="C32" s="42">
        <v>18117405</v>
      </c>
      <c r="D32" s="42">
        <v>33929477</v>
      </c>
      <c r="E32" s="42">
        <v>16389348</v>
      </c>
      <c r="F32" s="42">
        <v>36940860</v>
      </c>
      <c r="G32" s="43">
        <v>21467789</v>
      </c>
      <c r="H32" s="44">
        <v>19105408</v>
      </c>
      <c r="I32" s="37">
        <f t="shared" si="0"/>
        <v>125.39554349569002</v>
      </c>
      <c r="J32" s="22">
        <f t="shared" si="1"/>
        <v>5.2442101814468955</v>
      </c>
      <c r="K32" s="2"/>
    </row>
    <row r="33" spans="1:11" ht="13.5" thickBot="1">
      <c r="A33" s="8" t="s">
        <v>17</v>
      </c>
      <c r="B33" s="38" t="s">
        <v>41</v>
      </c>
      <c r="C33" s="58">
        <v>79691405</v>
      </c>
      <c r="D33" s="58">
        <v>121439940</v>
      </c>
      <c r="E33" s="58">
        <v>83292578</v>
      </c>
      <c r="F33" s="58">
        <v>111106860</v>
      </c>
      <c r="G33" s="59">
        <v>79039789</v>
      </c>
      <c r="H33" s="60">
        <v>78795408</v>
      </c>
      <c r="I33" s="39">
        <f t="shared" si="0"/>
        <v>33.39346994398469</v>
      </c>
      <c r="J33" s="40">
        <f t="shared" si="1"/>
        <v>-1.833147137674962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417763249</v>
      </c>
      <c r="D10" s="42">
        <v>388619701</v>
      </c>
      <c r="E10" s="42">
        <v>376932665</v>
      </c>
      <c r="F10" s="42">
        <v>389169404</v>
      </c>
      <c r="G10" s="43">
        <v>400344415</v>
      </c>
      <c r="H10" s="44">
        <v>410780927</v>
      </c>
      <c r="I10" s="21">
        <f aca="true" t="shared" si="0" ref="I10:I33">IF(($E10=0),0,((($F10/$E10)-1)*100))</f>
        <v>3.246399194402527</v>
      </c>
      <c r="J10" s="22">
        <f aca="true" t="shared" si="1" ref="J10:J33">IF(($E10=0),0,(((($H10/$E10)^(1/3))-1)*100))</f>
        <v>2.9079274961022916</v>
      </c>
      <c r="K10" s="2"/>
    </row>
    <row r="11" spans="1:11" ht="12.75">
      <c r="A11" s="8" t="s">
        <v>17</v>
      </c>
      <c r="B11" s="23" t="s">
        <v>22</v>
      </c>
      <c r="C11" s="45">
        <v>417763249</v>
      </c>
      <c r="D11" s="45">
        <v>388619701</v>
      </c>
      <c r="E11" s="45">
        <v>376932665</v>
      </c>
      <c r="F11" s="45">
        <v>389169404</v>
      </c>
      <c r="G11" s="46">
        <v>400344415</v>
      </c>
      <c r="H11" s="47">
        <v>410780927</v>
      </c>
      <c r="I11" s="24">
        <f t="shared" si="0"/>
        <v>3.246399194402527</v>
      </c>
      <c r="J11" s="25">
        <f t="shared" si="1"/>
        <v>2.9079274961022916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274643831</v>
      </c>
      <c r="D13" s="42">
        <v>279591058</v>
      </c>
      <c r="E13" s="42">
        <v>286599097</v>
      </c>
      <c r="F13" s="42">
        <v>276281921</v>
      </c>
      <c r="G13" s="43">
        <v>290095858</v>
      </c>
      <c r="H13" s="44">
        <v>304600650</v>
      </c>
      <c r="I13" s="21">
        <f t="shared" si="0"/>
        <v>-3.59986340082572</v>
      </c>
      <c r="J13" s="22">
        <f t="shared" si="1"/>
        <v>2.051330058472689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142617340</v>
      </c>
      <c r="D17" s="42">
        <v>123111487</v>
      </c>
      <c r="E17" s="42">
        <v>100720590</v>
      </c>
      <c r="F17" s="42">
        <v>122642169</v>
      </c>
      <c r="G17" s="43">
        <v>122048226</v>
      </c>
      <c r="H17" s="44">
        <v>122918758</v>
      </c>
      <c r="I17" s="28">
        <f t="shared" si="0"/>
        <v>21.764744428125372</v>
      </c>
      <c r="J17" s="29">
        <f t="shared" si="1"/>
        <v>6.864461281243206</v>
      </c>
      <c r="K17" s="2"/>
    </row>
    <row r="18" spans="1:11" ht="12.75">
      <c r="A18" s="4" t="s">
        <v>17</v>
      </c>
      <c r="B18" s="23" t="s">
        <v>28</v>
      </c>
      <c r="C18" s="45">
        <v>417261171</v>
      </c>
      <c r="D18" s="45">
        <v>402702545</v>
      </c>
      <c r="E18" s="45">
        <v>387319687</v>
      </c>
      <c r="F18" s="45">
        <v>398924090</v>
      </c>
      <c r="G18" s="46">
        <v>412144084</v>
      </c>
      <c r="H18" s="47">
        <v>427519408</v>
      </c>
      <c r="I18" s="24">
        <f t="shared" si="0"/>
        <v>2.9960787921425647</v>
      </c>
      <c r="J18" s="25">
        <f t="shared" si="1"/>
        <v>3.346416198734925</v>
      </c>
      <c r="K18" s="2"/>
    </row>
    <row r="19" spans="1:11" ht="23.25" customHeight="1">
      <c r="A19" s="30" t="s">
        <v>17</v>
      </c>
      <c r="B19" s="31" t="s">
        <v>29</v>
      </c>
      <c r="C19" s="51">
        <v>502078</v>
      </c>
      <c r="D19" s="51">
        <v>-14082844</v>
      </c>
      <c r="E19" s="51">
        <v>-10387022</v>
      </c>
      <c r="F19" s="52">
        <v>-9754686</v>
      </c>
      <c r="G19" s="53">
        <v>-11799669</v>
      </c>
      <c r="H19" s="54">
        <v>-16738481</v>
      </c>
      <c r="I19" s="32">
        <f t="shared" si="0"/>
        <v>-6.087750656540436</v>
      </c>
      <c r="J19" s="33">
        <f t="shared" si="1"/>
        <v>17.239780697470653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2150000</v>
      </c>
      <c r="D23" s="42">
        <v>3050000</v>
      </c>
      <c r="E23" s="42">
        <v>2961903</v>
      </c>
      <c r="F23" s="42">
        <v>2280000</v>
      </c>
      <c r="G23" s="43">
        <v>1280000</v>
      </c>
      <c r="H23" s="44">
        <v>1230000</v>
      </c>
      <c r="I23" s="37">
        <f t="shared" si="0"/>
        <v>-23.02246224808847</v>
      </c>
      <c r="J23" s="22">
        <f t="shared" si="1"/>
        <v>-25.393254896392335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600000</v>
      </c>
      <c r="E24" s="42">
        <v>69816</v>
      </c>
      <c r="F24" s="42">
        <v>0</v>
      </c>
      <c r="G24" s="43">
        <v>0</v>
      </c>
      <c r="H24" s="44">
        <v>0</v>
      </c>
      <c r="I24" s="37">
        <f t="shared" si="0"/>
        <v>-100</v>
      </c>
      <c r="J24" s="22">
        <f t="shared" si="1"/>
        <v>-100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2150000</v>
      </c>
      <c r="D26" s="45">
        <v>3650000</v>
      </c>
      <c r="E26" s="45">
        <v>3031719</v>
      </c>
      <c r="F26" s="45">
        <v>2280000</v>
      </c>
      <c r="G26" s="46">
        <v>1280000</v>
      </c>
      <c r="H26" s="47">
        <v>1230000</v>
      </c>
      <c r="I26" s="24">
        <f t="shared" si="0"/>
        <v>-24.79514097447686</v>
      </c>
      <c r="J26" s="25">
        <f t="shared" si="1"/>
        <v>-25.970402411214867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2150000</v>
      </c>
      <c r="D32" s="42">
        <v>3740000</v>
      </c>
      <c r="E32" s="42">
        <v>3099193</v>
      </c>
      <c r="F32" s="42">
        <v>2370000</v>
      </c>
      <c r="G32" s="43">
        <v>1370000</v>
      </c>
      <c r="H32" s="44">
        <v>1320000</v>
      </c>
      <c r="I32" s="37">
        <f t="shared" si="0"/>
        <v>-23.528479833298544</v>
      </c>
      <c r="J32" s="22">
        <f t="shared" si="1"/>
        <v>-24.76121571199347</v>
      </c>
      <c r="K32" s="2"/>
    </row>
    <row r="33" spans="1:11" ht="13.5" thickBot="1">
      <c r="A33" s="8" t="s">
        <v>17</v>
      </c>
      <c r="B33" s="38" t="s">
        <v>41</v>
      </c>
      <c r="C33" s="58">
        <v>2150000</v>
      </c>
      <c r="D33" s="58">
        <v>3740000</v>
      </c>
      <c r="E33" s="58">
        <v>3099193</v>
      </c>
      <c r="F33" s="58">
        <v>2370000</v>
      </c>
      <c r="G33" s="59">
        <v>1370000</v>
      </c>
      <c r="H33" s="60">
        <v>1320000</v>
      </c>
      <c r="I33" s="39">
        <f t="shared" si="0"/>
        <v>-23.528479833298544</v>
      </c>
      <c r="J33" s="40">
        <f t="shared" si="1"/>
        <v>-24.76121571199347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578156378</v>
      </c>
      <c r="D8" s="42">
        <v>510136886</v>
      </c>
      <c r="E8" s="42">
        <v>503416145</v>
      </c>
      <c r="F8" s="42">
        <v>510136886</v>
      </c>
      <c r="G8" s="43">
        <v>531639402</v>
      </c>
      <c r="H8" s="44">
        <v>557769792</v>
      </c>
      <c r="I8" s="21">
        <f>IF(($E8=0),0,((($F8/$E8)-1)*100))</f>
        <v>1.3350269089999145</v>
      </c>
      <c r="J8" s="22">
        <f>IF(($E8=0),0,(((($H8/$E8)^(1/3))-1)*100))</f>
        <v>3.476711113914188</v>
      </c>
      <c r="K8" s="2"/>
    </row>
    <row r="9" spans="1:11" ht="12.75">
      <c r="A9" s="4" t="s">
        <v>17</v>
      </c>
      <c r="B9" s="20" t="s">
        <v>20</v>
      </c>
      <c r="C9" s="42">
        <v>1940900272</v>
      </c>
      <c r="D9" s="42">
        <v>1705065746</v>
      </c>
      <c r="E9" s="42">
        <v>1701850396</v>
      </c>
      <c r="F9" s="42">
        <v>1884504324</v>
      </c>
      <c r="G9" s="43">
        <v>2022546548</v>
      </c>
      <c r="H9" s="44">
        <v>2171133956</v>
      </c>
      <c r="I9" s="21">
        <f>IF(($E9=0),0,((($F9/$E9)-1)*100))</f>
        <v>10.732666539274337</v>
      </c>
      <c r="J9" s="22">
        <f>IF(($E9=0),0,(((($H9/$E9)^(1/3))-1)*100))</f>
        <v>8.456373802255657</v>
      </c>
      <c r="K9" s="2"/>
    </row>
    <row r="10" spans="1:11" ht="12.75">
      <c r="A10" s="4" t="s">
        <v>17</v>
      </c>
      <c r="B10" s="20" t="s">
        <v>21</v>
      </c>
      <c r="C10" s="42">
        <v>814014809</v>
      </c>
      <c r="D10" s="42">
        <v>866771895</v>
      </c>
      <c r="E10" s="42">
        <v>990524623</v>
      </c>
      <c r="F10" s="42">
        <v>762252678</v>
      </c>
      <c r="G10" s="43">
        <v>797411329</v>
      </c>
      <c r="H10" s="44">
        <v>821408567</v>
      </c>
      <c r="I10" s="21">
        <f aca="true" t="shared" si="0" ref="I10:I33">IF(($E10=0),0,((($F10/$E10)-1)*100))</f>
        <v>-23.04555986792466</v>
      </c>
      <c r="J10" s="22">
        <f aca="true" t="shared" si="1" ref="J10:J33">IF(($E10=0),0,(((($H10/$E10)^(1/3))-1)*100))</f>
        <v>-6.049740490439969</v>
      </c>
      <c r="K10" s="2"/>
    </row>
    <row r="11" spans="1:11" ht="12.75">
      <c r="A11" s="8" t="s">
        <v>17</v>
      </c>
      <c r="B11" s="23" t="s">
        <v>22</v>
      </c>
      <c r="C11" s="45">
        <v>3333071459</v>
      </c>
      <c r="D11" s="45">
        <v>3081974527</v>
      </c>
      <c r="E11" s="45">
        <v>3195791164</v>
      </c>
      <c r="F11" s="45">
        <v>3156893888</v>
      </c>
      <c r="G11" s="46">
        <v>3351597279</v>
      </c>
      <c r="H11" s="47">
        <v>3550312315</v>
      </c>
      <c r="I11" s="24">
        <f t="shared" si="0"/>
        <v>-1.217140733041966</v>
      </c>
      <c r="J11" s="25">
        <f t="shared" si="1"/>
        <v>3.5689060647579707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910616153</v>
      </c>
      <c r="D13" s="42">
        <v>908269504</v>
      </c>
      <c r="E13" s="42">
        <v>825166484</v>
      </c>
      <c r="F13" s="42">
        <v>939412211</v>
      </c>
      <c r="G13" s="43">
        <v>976763351</v>
      </c>
      <c r="H13" s="44">
        <v>1015601993</v>
      </c>
      <c r="I13" s="21">
        <f t="shared" si="0"/>
        <v>13.845172969967589</v>
      </c>
      <c r="J13" s="22">
        <f t="shared" si="1"/>
        <v>7.166896731850025</v>
      </c>
      <c r="K13" s="2"/>
    </row>
    <row r="14" spans="1:11" ht="12.75">
      <c r="A14" s="4" t="s">
        <v>17</v>
      </c>
      <c r="B14" s="20" t="s">
        <v>25</v>
      </c>
      <c r="C14" s="42">
        <v>182299251</v>
      </c>
      <c r="D14" s="42">
        <v>211044335</v>
      </c>
      <c r="E14" s="42">
        <v>0</v>
      </c>
      <c r="F14" s="42">
        <v>253334087</v>
      </c>
      <c r="G14" s="43">
        <v>141339771</v>
      </c>
      <c r="H14" s="44">
        <v>150735745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827344912</v>
      </c>
      <c r="D16" s="42">
        <v>818807759</v>
      </c>
      <c r="E16" s="42">
        <v>822061307</v>
      </c>
      <c r="F16" s="42">
        <v>964555540</v>
      </c>
      <c r="G16" s="43">
        <v>1050400983</v>
      </c>
      <c r="H16" s="44">
        <v>1143886670</v>
      </c>
      <c r="I16" s="21">
        <f t="shared" si="0"/>
        <v>17.33377204189468</v>
      </c>
      <c r="J16" s="22">
        <f t="shared" si="1"/>
        <v>11.641654491271503</v>
      </c>
      <c r="K16" s="2"/>
    </row>
    <row r="17" spans="1:11" ht="12.75">
      <c r="A17" s="4" t="s">
        <v>17</v>
      </c>
      <c r="B17" s="20" t="s">
        <v>27</v>
      </c>
      <c r="C17" s="42">
        <v>1369861306</v>
      </c>
      <c r="D17" s="42">
        <v>1290687874</v>
      </c>
      <c r="E17" s="42">
        <v>1229718411</v>
      </c>
      <c r="F17" s="42">
        <v>1294645919</v>
      </c>
      <c r="G17" s="43">
        <v>1301949799</v>
      </c>
      <c r="H17" s="44">
        <v>1342042459</v>
      </c>
      <c r="I17" s="28">
        <f t="shared" si="0"/>
        <v>5.279867929048998</v>
      </c>
      <c r="J17" s="29">
        <f t="shared" si="1"/>
        <v>2.9564423033854093</v>
      </c>
      <c r="K17" s="2"/>
    </row>
    <row r="18" spans="1:11" ht="12.75">
      <c r="A18" s="4" t="s">
        <v>17</v>
      </c>
      <c r="B18" s="23" t="s">
        <v>28</v>
      </c>
      <c r="C18" s="45">
        <v>3290121622</v>
      </c>
      <c r="D18" s="45">
        <v>3228809472</v>
      </c>
      <c r="E18" s="45">
        <v>2876946202</v>
      </c>
      <c r="F18" s="45">
        <v>3451947757</v>
      </c>
      <c r="G18" s="46">
        <v>3470453904</v>
      </c>
      <c r="H18" s="47">
        <v>3652266867</v>
      </c>
      <c r="I18" s="24">
        <f t="shared" si="0"/>
        <v>19.986524412596584</v>
      </c>
      <c r="J18" s="25">
        <f t="shared" si="1"/>
        <v>8.278838267940515</v>
      </c>
      <c r="K18" s="2"/>
    </row>
    <row r="19" spans="1:11" ht="23.25" customHeight="1">
      <c r="A19" s="30" t="s">
        <v>17</v>
      </c>
      <c r="B19" s="31" t="s">
        <v>29</v>
      </c>
      <c r="C19" s="51">
        <v>42949837</v>
      </c>
      <c r="D19" s="51">
        <v>-146834945</v>
      </c>
      <c r="E19" s="51">
        <v>318844962</v>
      </c>
      <c r="F19" s="52">
        <v>-295053869</v>
      </c>
      <c r="G19" s="53">
        <v>-118856625</v>
      </c>
      <c r="H19" s="54">
        <v>-101954552</v>
      </c>
      <c r="I19" s="32">
        <f t="shared" si="0"/>
        <v>-192.53835066084562</v>
      </c>
      <c r="J19" s="33">
        <f t="shared" si="1"/>
        <v>-168.38208741316885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12624860</v>
      </c>
      <c r="D23" s="42">
        <v>15448061</v>
      </c>
      <c r="E23" s="42">
        <v>15288313</v>
      </c>
      <c r="F23" s="42">
        <v>41925000</v>
      </c>
      <c r="G23" s="43">
        <v>47664100</v>
      </c>
      <c r="H23" s="44">
        <v>47511349</v>
      </c>
      <c r="I23" s="37">
        <f t="shared" si="0"/>
        <v>174.22907942818804</v>
      </c>
      <c r="J23" s="22">
        <f t="shared" si="1"/>
        <v>45.9304534753054</v>
      </c>
      <c r="K23" s="2"/>
    </row>
    <row r="24" spans="1:11" ht="12.75">
      <c r="A24" s="8" t="s">
        <v>17</v>
      </c>
      <c r="B24" s="20" t="s">
        <v>33</v>
      </c>
      <c r="C24" s="42">
        <v>186700924</v>
      </c>
      <c r="D24" s="42">
        <v>240331193</v>
      </c>
      <c r="E24" s="42">
        <v>201181021</v>
      </c>
      <c r="F24" s="42">
        <v>217859080</v>
      </c>
      <c r="G24" s="43">
        <v>210227039</v>
      </c>
      <c r="H24" s="44">
        <v>220851449</v>
      </c>
      <c r="I24" s="37">
        <f t="shared" si="0"/>
        <v>8.290075732342572</v>
      </c>
      <c r="J24" s="22">
        <f t="shared" si="1"/>
        <v>3.1583566471117264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199325784</v>
      </c>
      <c r="D26" s="45">
        <v>255779254</v>
      </c>
      <c r="E26" s="45">
        <v>216469334</v>
      </c>
      <c r="F26" s="45">
        <v>259784080</v>
      </c>
      <c r="G26" s="46">
        <v>257891139</v>
      </c>
      <c r="H26" s="47">
        <v>268362798</v>
      </c>
      <c r="I26" s="24">
        <f t="shared" si="0"/>
        <v>20.009645338493986</v>
      </c>
      <c r="J26" s="25">
        <f t="shared" si="1"/>
        <v>7.425811593434695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49214183</v>
      </c>
      <c r="D28" s="42">
        <v>52079183</v>
      </c>
      <c r="E28" s="42">
        <v>45979988</v>
      </c>
      <c r="F28" s="42">
        <v>43500000</v>
      </c>
      <c r="G28" s="43">
        <v>42160000</v>
      </c>
      <c r="H28" s="44">
        <v>33264927</v>
      </c>
      <c r="I28" s="37">
        <f t="shared" si="0"/>
        <v>-5.393624722129109</v>
      </c>
      <c r="J28" s="22">
        <f t="shared" si="1"/>
        <v>-10.228343219537683</v>
      </c>
      <c r="K28" s="2"/>
    </row>
    <row r="29" spans="1:11" ht="12.75">
      <c r="A29" s="8" t="s">
        <v>17</v>
      </c>
      <c r="B29" s="20" t="s">
        <v>38</v>
      </c>
      <c r="C29" s="42">
        <v>27552000</v>
      </c>
      <c r="D29" s="42">
        <v>28202000</v>
      </c>
      <c r="E29" s="42">
        <v>27481100</v>
      </c>
      <c r="F29" s="42">
        <v>44777000</v>
      </c>
      <c r="G29" s="43">
        <v>41364100</v>
      </c>
      <c r="H29" s="44">
        <v>56231422</v>
      </c>
      <c r="I29" s="37">
        <f t="shared" si="0"/>
        <v>62.937437002157836</v>
      </c>
      <c r="J29" s="22">
        <f t="shared" si="1"/>
        <v>26.95456388473263</v>
      </c>
      <c r="K29" s="2"/>
    </row>
    <row r="30" spans="1:11" ht="12.75">
      <c r="A30" s="8" t="s">
        <v>17</v>
      </c>
      <c r="B30" s="20" t="s">
        <v>39</v>
      </c>
      <c r="C30" s="42">
        <v>3000000</v>
      </c>
      <c r="D30" s="42">
        <v>49700967</v>
      </c>
      <c r="E30" s="42">
        <v>15578297</v>
      </c>
      <c r="F30" s="42">
        <v>3500000</v>
      </c>
      <c r="G30" s="43">
        <v>5525000</v>
      </c>
      <c r="H30" s="44">
        <v>0</v>
      </c>
      <c r="I30" s="37">
        <f t="shared" si="0"/>
        <v>-77.53284585600082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47877700</v>
      </c>
      <c r="D31" s="42">
        <v>48953500</v>
      </c>
      <c r="E31" s="42">
        <v>49019741</v>
      </c>
      <c r="F31" s="42">
        <v>34800000</v>
      </c>
      <c r="G31" s="43">
        <v>38000000</v>
      </c>
      <c r="H31" s="44">
        <v>56125000</v>
      </c>
      <c r="I31" s="37">
        <f t="shared" si="0"/>
        <v>-29.008192842144965</v>
      </c>
      <c r="J31" s="22">
        <f t="shared" si="1"/>
        <v>4.615278106262344</v>
      </c>
      <c r="K31" s="2"/>
    </row>
    <row r="32" spans="1:11" ht="12.75">
      <c r="A32" s="8" t="s">
        <v>17</v>
      </c>
      <c r="B32" s="20" t="s">
        <v>34</v>
      </c>
      <c r="C32" s="42">
        <v>71681901</v>
      </c>
      <c r="D32" s="42">
        <v>79843604</v>
      </c>
      <c r="E32" s="42">
        <v>78410208</v>
      </c>
      <c r="F32" s="42">
        <v>133207080</v>
      </c>
      <c r="G32" s="43">
        <v>130842039</v>
      </c>
      <c r="H32" s="44">
        <v>122741449</v>
      </c>
      <c r="I32" s="37">
        <f t="shared" si="0"/>
        <v>69.8848700924247</v>
      </c>
      <c r="J32" s="22">
        <f t="shared" si="1"/>
        <v>16.11087022522508</v>
      </c>
      <c r="K32" s="2"/>
    </row>
    <row r="33" spans="1:11" ht="13.5" thickBot="1">
      <c r="A33" s="8" t="s">
        <v>17</v>
      </c>
      <c r="B33" s="38" t="s">
        <v>41</v>
      </c>
      <c r="C33" s="58">
        <v>199325784</v>
      </c>
      <c r="D33" s="58">
        <v>258779254</v>
      </c>
      <c r="E33" s="58">
        <v>216469334</v>
      </c>
      <c r="F33" s="58">
        <v>259784080</v>
      </c>
      <c r="G33" s="59">
        <v>257891139</v>
      </c>
      <c r="H33" s="60">
        <v>268362798</v>
      </c>
      <c r="I33" s="39">
        <f t="shared" si="0"/>
        <v>20.009645338493986</v>
      </c>
      <c r="J33" s="40">
        <f t="shared" si="1"/>
        <v>7.425811593434695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2021-08-30T16:00:25Z</dcterms:created>
  <dcterms:modified xsi:type="dcterms:W3CDTF">2021-08-30T16:01:22Z</dcterms:modified>
  <cp:category/>
  <cp:version/>
  <cp:contentType/>
  <cp:contentStatus/>
</cp:coreProperties>
</file>